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КСС ВАКАРЕЛ" sheetId="1" r:id="rId1"/>
  </sheets>
  <definedNames/>
  <calcPr fullCalcOnLoad="1"/>
</workbook>
</file>

<file path=xl/sharedStrings.xml><?xml version="1.0" encoding="utf-8"?>
<sst xmlns="http://schemas.openxmlformats.org/spreadsheetml/2006/main" count="503" uniqueCount="242">
  <si>
    <t>№</t>
  </si>
  <si>
    <t>Вид СМР</t>
  </si>
  <si>
    <t>Стойност</t>
  </si>
  <si>
    <t>ЧАСТ :ПАРКОУСТРОЙСТВО И БЛАГОУСТРОЙСТВО</t>
  </si>
  <si>
    <t>I</t>
  </si>
  <si>
    <t>ПОДГОТВИТЕЛНИ РАБОТИ, РАЗВАЛЯНЕ И РАЗЧИСТВАНЕ</t>
  </si>
  <si>
    <t>Демонтаж и извозване на съществуваща настилка от бетонови плочи и бетонови бордюри, разбиване и извозване на бетонови и асфалтови настилки</t>
  </si>
  <si>
    <t>м²</t>
  </si>
  <si>
    <t>Разкъртване на бетоново корито и сцена</t>
  </si>
  <si>
    <r>
      <t>м</t>
    </r>
    <r>
      <rPr>
        <vertAlign val="superscript"/>
        <sz val="11"/>
        <color indexed="8"/>
        <rFont val="Franklin Gothic Medium"/>
        <family val="2"/>
      </rPr>
      <t>3</t>
    </r>
  </si>
  <si>
    <t>Разкъртване на бетонов борд и стени</t>
  </si>
  <si>
    <t>Разваляне на основа от трошен камък на настилка с hср.=25см включително изкопаване, натоварване, транспортиране до депо</t>
  </si>
  <si>
    <t>Демонтаж и извозване на съществуващи детски съоръжения</t>
  </si>
  <si>
    <t>бр</t>
  </si>
  <si>
    <t>Демонтаж и извозване на съществуващ павилион</t>
  </si>
  <si>
    <t>II</t>
  </si>
  <si>
    <t>ИЗГРАЖДАНЕ НА АЛЕИ И ПЛОЩАДКИ</t>
  </si>
  <si>
    <t>Изкоп за направа на легло за полагане на декоративни настилки</t>
  </si>
  <si>
    <t xml:space="preserve">Доставка, полагане и трамбоване на трошенокаменна основа  </t>
  </si>
  <si>
    <t xml:space="preserve">Доставка  и полагане на бетонни ивици 10х25х50см върху бетонна основа от C12/15, вкл. необходимите земни работи и извозване излишната земна маса </t>
  </si>
  <si>
    <t>м'</t>
  </si>
  <si>
    <t xml:space="preserve">Доставка, полагане и трамбоване на трошенокаменна основа за стъпала  </t>
  </si>
  <si>
    <t>Доставка, монтаж и демонтаж на кофраж за стъпала</t>
  </si>
  <si>
    <t xml:space="preserve">Доставка и полагане на армировъчна стомана </t>
  </si>
  <si>
    <t>кг</t>
  </si>
  <si>
    <t>Доставка и полагане на бетон C20/25 за стъпала</t>
  </si>
  <si>
    <t>Доставка и полагане на плочи светлосив термолющен  гранит 35х60х2,5см за стъпало с включено лепило  и фугиране</t>
  </si>
  <si>
    <t>м2</t>
  </si>
  <si>
    <t>Доставка и полагане на плочи тъмносив термолющен гранит 10х10х5см за плинт с включено лепило и фугиране</t>
  </si>
  <si>
    <t>Изграждане на бетонови фундаменти</t>
  </si>
  <si>
    <t>Доставка и на пилони за знамена по детайл H=8m.</t>
  </si>
  <si>
    <t>бр.</t>
  </si>
  <si>
    <t>Доставка и полагане на замазка за наклон</t>
  </si>
  <si>
    <t>Доставка и полагане на хидроизолация</t>
  </si>
  <si>
    <t>Доставка и полагане на плочи светлосив гранит 30х60х3см за облицовка на корито с включено лепило и фугиране</t>
  </si>
  <si>
    <t>Доставка и полагане на плочи светлосив гранит d=5см и размери по шаблон за шапка на фонтанс включено лепило и фугиране</t>
  </si>
  <si>
    <t>Доставка и полагане на хидроизолация за помпено помещение</t>
  </si>
  <si>
    <t>м3</t>
  </si>
  <si>
    <t>ОБЗАВЕЖДАНЕ И ОБОРУДВАНЕ</t>
  </si>
  <si>
    <t>Изработване, доставка и монтаж на пейки по детайл с включени изкоп, кофриране, облицовка, дървени елементи и изграждане на бетонов фундамент</t>
  </si>
  <si>
    <t>Изработване, доставка и монтаж на чешма-тип фонтанка по детайл</t>
  </si>
  <si>
    <t>ЗЕЛЕНО СТРОИТЕЛСТВО</t>
  </si>
  <si>
    <t>Премахване на съществуващи дървета</t>
  </si>
  <si>
    <t>Провеждане на санитарни и оформящи резитби на дървета</t>
  </si>
  <si>
    <t>Доставка и разстилане на хумусна почва</t>
  </si>
  <si>
    <t>Засаждане сред.шир.дървета 3,00-3,50м диам.4-6см дупки 90/90/90 средни почви</t>
  </si>
  <si>
    <t>Засаждане на декоративни храсти в дупки 40/40/40 в средни почви</t>
  </si>
  <si>
    <t>Затревяване, всички етапи, по норма 40гр/м2 тревна смеска и 30гр/м2 амониев нитрат</t>
  </si>
  <si>
    <t>ЧАСТ:КОНСТРУКЦИИ</t>
  </si>
  <si>
    <t>СЦЕНА</t>
  </si>
  <si>
    <t xml:space="preserve">изкоп  -  машинен </t>
  </si>
  <si>
    <t>изкоп  -  ръчен</t>
  </si>
  <si>
    <t>товарене и извозване със самосвал</t>
  </si>
  <si>
    <t>доставка и полагане на подложен бетон   С12/15</t>
  </si>
  <si>
    <t>доставка и полагане на бетон  за настилка С30/37</t>
  </si>
  <si>
    <t>доставка и полагане на хидроизолация</t>
  </si>
  <si>
    <t>доставка и полагане на 5 см пясък</t>
  </si>
  <si>
    <t>доставка, полагане и уплътняване на 60 см трошляк</t>
  </si>
  <si>
    <t>доставка и полагане на бетон  за стени С30/37</t>
  </si>
  <si>
    <t>доставка и полагане на кофраж</t>
  </si>
  <si>
    <t>доставка и полагане на армировка</t>
  </si>
  <si>
    <t>ФОНТАН</t>
  </si>
  <si>
    <t>доставка и полагане на бетон  за дъно С30/37</t>
  </si>
  <si>
    <t>РЕЗЕРВОАР</t>
  </si>
  <si>
    <t>доставка и полагане на бетон  за таван С30/37</t>
  </si>
  <si>
    <t>доставка и полагане на кофраж стени</t>
  </si>
  <si>
    <t>доставка и полагане на кофраж таван</t>
  </si>
  <si>
    <t>Дезинфекция водопровод</t>
  </si>
  <si>
    <t>Спирателен кран Ø1 1/2''</t>
  </si>
  <si>
    <t>Изкоп, изграждане, обратно засипване на помпено помещение фонтан със светли размери 3x2.5x2м</t>
  </si>
  <si>
    <t>Магнет вентил с нивосигнализатор и командно табло Ø1''</t>
  </si>
  <si>
    <t>Доставка и монтаж на Дюза вливна 2''</t>
  </si>
  <si>
    <t>Доставка и монтаж на Дънен смукател Ø90 - отвор с решетка за задържане на груби материали</t>
  </si>
  <si>
    <t>Скимер</t>
  </si>
  <si>
    <t>Дюза 2 CASCADE 70t 1 1/2'' с параметри H= 6 m Q=12m³/h</t>
  </si>
  <si>
    <t>Дюза 3 CASCADE 50T 1'' с параметри H= 3 m Q=4.44m³/h</t>
  </si>
  <si>
    <t>Спирателен кран Ø1''</t>
  </si>
  <si>
    <t>Стоманобетонов колектор за тръби от помпено помещение до фонтан 2м/0.7м; с капаци</t>
  </si>
  <si>
    <t>Доставка и монтаж на тръба PVCØ160/PN 10</t>
  </si>
  <si>
    <t>Доставка и монтаж на тръба PVCØ90/PN 10</t>
  </si>
  <si>
    <t>Доставка и монтаж на тръба РVCØ50/PN 10</t>
  </si>
  <si>
    <t>Доставка и монтаж на коляно 90</t>
  </si>
  <si>
    <t>Доставка и монтаж на коляно 63</t>
  </si>
  <si>
    <t>Доставка и монтаж на тройник 90/90</t>
  </si>
  <si>
    <t>Доставка и монтаж на тройник 63/63</t>
  </si>
  <si>
    <t>Доставка и монтаж на намалител 90/63</t>
  </si>
  <si>
    <t>Доставка и монтаж на намалител 63/32</t>
  </si>
  <si>
    <t>Доставка и монтаж на преход 32/1''</t>
  </si>
  <si>
    <t>Доставка и монтаж на преход 63/1 1/2''</t>
  </si>
  <si>
    <t>Спирателен кран Ø90</t>
  </si>
  <si>
    <t>Обратна клапа Ø90</t>
  </si>
  <si>
    <r>
      <t>Помпа  за група дюзи 1 с параметри Q=36m</t>
    </r>
    <r>
      <rPr>
        <sz val="10"/>
        <color indexed="8"/>
        <rFont val="Calibri"/>
        <family val="2"/>
      </rPr>
      <t>³</t>
    </r>
    <r>
      <rPr>
        <sz val="10"/>
        <color indexed="8"/>
        <rFont val="Verdana"/>
        <family val="2"/>
      </rPr>
      <t>/h H=25m</t>
    </r>
  </si>
  <si>
    <r>
      <t>Помпа  за група дюзи 2 с параметри Q=31.1m</t>
    </r>
    <r>
      <rPr>
        <sz val="10"/>
        <color indexed="8"/>
        <rFont val="Calibri"/>
        <family val="2"/>
      </rPr>
      <t>³</t>
    </r>
    <r>
      <rPr>
        <sz val="10"/>
        <color indexed="8"/>
        <rFont val="Verdana"/>
        <family val="2"/>
      </rPr>
      <t>/h H=23m</t>
    </r>
  </si>
  <si>
    <t>Пясъчен филтър 900 c шестходов вентил , холендрови връзки, манометър и обезвъздушителен клапан</t>
  </si>
  <si>
    <t>Пълнител за филтър със специфична грапава зърнена структура,  допълнително увеличаваща филтриращата площ.</t>
  </si>
  <si>
    <t>Автоматика с котролно табло за настройки на включване и изключване на помпи</t>
  </si>
  <si>
    <t>Подов сифон Ø100</t>
  </si>
  <si>
    <t>Доставка и монтаж на тръба РVCØ110</t>
  </si>
  <si>
    <t>Доставка и монтаж на  намалител Ø160/110</t>
  </si>
  <si>
    <t>Доставка и монтаж на  спирателен кран Ø160</t>
  </si>
  <si>
    <t>Доставка и монтаж на  обратна клапа Ø160</t>
  </si>
  <si>
    <t>Доставка и монтаж на  дъга Ø160</t>
  </si>
  <si>
    <t>Спирателен кран Ø50</t>
  </si>
  <si>
    <t>Обратна клапа Ø50</t>
  </si>
  <si>
    <t>Дренажна помпа Q=5m³/h H=3m</t>
  </si>
  <si>
    <t xml:space="preserve">Доставка и монтаж на ел. табло с контакти IP56 </t>
  </si>
  <si>
    <t>Направа на заземление с преходно съпротивление на заземлението R≤10Ω с 3бр. Колове от поцинкована стомана 63/63/5мм</t>
  </si>
  <si>
    <t>Направа на заземление с преходно съпротивление на заземлението R≤30Ω с 1бр. Колове от поцинкована стомана 63/63/5мм</t>
  </si>
  <si>
    <t>Доставка, монтаж и свързване на осветително тяло с LED светлоизточник 30W IP65, комплект със стълб с височина 3.5м, с включена разклонителна кутия, окабеляване и направа на фундамент</t>
  </si>
  <si>
    <t xml:space="preserve">Доставка, монтаж и свързване на oсветително тяло за вграждане в земя с LED светлоизточник 30W IP68
</t>
  </si>
  <si>
    <t>Трасиране на кабелна линия</t>
  </si>
  <si>
    <t>м</t>
  </si>
  <si>
    <t>Направа на изкоп с размери 80/40см</t>
  </si>
  <si>
    <t>Доставка на пясък и направа на пясъчна подложка на изкоп</t>
  </si>
  <si>
    <t>Доставка и полагане на гъвкави дебелостенни HDPE тръби Ф42мм</t>
  </si>
  <si>
    <t>Доставка и полагане на гъвкави дебелостенни HDPE тръби Ф23мм</t>
  </si>
  <si>
    <t>Полагане на сигнална ПВХ лента</t>
  </si>
  <si>
    <t>Зариване и машинно трамбоване на изкоп</t>
  </si>
  <si>
    <t>Доставка и изтегляне в тръба на кабел СВТ 4х10мм2</t>
  </si>
  <si>
    <t>Доставка и изтегляне в тръба на кабел СВТ 5х4мм2</t>
  </si>
  <si>
    <t>Доставка и изтегляне в тръба на кабел СВТ 5х1.5мм2</t>
  </si>
  <si>
    <t xml:space="preserve">Доставка и монтаж и програмиране на ел. табло по схема </t>
  </si>
  <si>
    <t>Доставка и монтаж на метална скара 10/10</t>
  </si>
  <si>
    <t>Доставка и полагане на гъвкави метални тръби Ф23мм</t>
  </si>
  <si>
    <t>Доставка и полагане на гъвкави метални тръби Ф16мм</t>
  </si>
  <si>
    <t>Доставка и изтегляне на кабел СВТ 3х1.5мм2</t>
  </si>
  <si>
    <t>Доставка и изтегляне на кабел СВТ 2х1.5мм2</t>
  </si>
  <si>
    <t>Доставка и изтегляне на кабел СВТ 3х1.0мм2</t>
  </si>
  <si>
    <t>Доставка, монтаж и свързване на осветително тяло с LED светлоизточник 26W IP44 24V</t>
  </si>
  <si>
    <t>Доставка, монтаж и свързване на ключ обикновен IP44 открит монтаж</t>
  </si>
  <si>
    <t>Доставка и полагане на гъвкави дебелостенни HDPE тръби Ф23мм в бетона преди неговото изливане</t>
  </si>
  <si>
    <t>Доставка, монтаж и свързване на LED RGB светлодиоди 10W IP68</t>
  </si>
  <si>
    <t>Доставка и изтегляне в тръба на Кабел NYY 7x1,5mm²</t>
  </si>
  <si>
    <t>ЧАСТ ЕЛЕКТРИЧЕСКА</t>
  </si>
  <si>
    <t>ЧАСТ ВИК</t>
  </si>
  <si>
    <t>ЧАСТ :ПЪТНА, ВОД, ОД</t>
  </si>
  <si>
    <t>ПОДГОТОВКА НА СТРОИТЕЛНАТА ПЛОЩАДКА</t>
  </si>
  <si>
    <t>Разбиване на съществуваща асфалтова настилка с Ь=10см включително, изкопаване, натоварване, транспортиране дс площадка определена от Възложителя и разтоварване на депо-нето обем</t>
  </si>
  <si>
    <r>
      <t>м</t>
    </r>
    <r>
      <rPr>
        <vertAlign val="superscript"/>
        <sz val="9"/>
        <color indexed="8"/>
        <rFont val="Arial Narrow"/>
        <family val="2"/>
      </rPr>
      <t>2</t>
    </r>
  </si>
  <si>
    <r>
      <t>м</t>
    </r>
    <r>
      <rPr>
        <vertAlign val="superscript"/>
        <sz val="9"/>
        <color indexed="8"/>
        <rFont val="Arial Narrow"/>
        <family val="2"/>
      </rPr>
      <t>3</t>
    </r>
  </si>
  <si>
    <t>Разкъртване на бетонова основг на съществуващи бетонови бордюри. включително изкопаване, натоварване, транспортиране до площадка определена от Възложителя и разтоварване на депо</t>
  </si>
  <si>
    <t>Демонтаж на съществуващи бетонови бордюри, включително разкъртване. изкопаване, натоварване, транспортиране до площадка определена от Възложителя и разтоварване на депо</t>
  </si>
  <si>
    <t>Доставка .редене на гранитни павета • 12/12/12 см за улица с площ 830м2. включително всички допълнителни работи, съгласно детайл</t>
  </si>
  <si>
    <t>Доставка и полагане на пясък (0мм&lt;0&lt;5 мм)за основа на павета и разстилане върху тях ,с дебелина 8 см, уплътнен на един пласт., вкл. всички допълнителни работи, съгласно детайл - за 830кв.м нето обем</t>
  </si>
  <si>
    <t>тЗ</t>
  </si>
  <si>
    <t>Доставка и попагане на бетонни бордюри 18х35х50см върху бетонна основа от В15, съгл. детайли, вкл. необходимите земни работи и извозване излишната земна маса на указано място до 1500м - за обекта</t>
  </si>
  <si>
    <t>Доставка и попаггне на бетон В15,за основа на бетонови бордюри съгп. детайпи, вкл. необходимите земни работи и извозване излишната земна маса на указано място до 1500м - за обекта</t>
  </si>
  <si>
    <r>
      <t>Доставка и полагане на пласт настилка от трошен камък (0</t>
    </r>
    <r>
      <rPr>
        <b/>
        <sz val="14"/>
        <color indexed="8"/>
        <rFont val="Arial Narrow"/>
        <family val="2"/>
      </rPr>
      <t>mm</t>
    </r>
    <r>
      <rPr>
        <sz val="14"/>
        <color indexed="8"/>
        <rFont val="Arial Narrow"/>
        <family val="2"/>
      </rPr>
      <t>&lt;D&lt;63</t>
    </r>
    <r>
      <rPr>
        <b/>
        <sz val="14"/>
        <color indexed="8"/>
        <rFont val="Arial Narrow"/>
        <family val="2"/>
      </rPr>
      <t xml:space="preserve"> мм</t>
    </r>
    <r>
      <rPr>
        <sz val="14"/>
        <color indexed="8"/>
        <rFont val="Arial Narrow"/>
        <family val="2"/>
      </rPr>
      <t>),</t>
    </r>
    <r>
      <rPr>
        <b/>
        <sz val="14"/>
        <color indexed="8"/>
        <rFont val="Arial Narrow"/>
        <family val="2"/>
      </rPr>
      <t>с</t>
    </r>
    <r>
      <rPr>
        <sz val="14"/>
        <color indexed="8"/>
        <rFont val="Arial Narrow"/>
        <family val="2"/>
      </rPr>
      <t xml:space="preserve"> дебелина 45см. уплътнен на ппастове от по 15 см max.. вкп. всички допъпнитепни работи, съгпасно детайп за 830кв.м нето обем</t>
    </r>
  </si>
  <si>
    <t>Доставка и полагане на светлосив термолющен гранит(шапка по дъга) 30х35х5см за обкантване на борд на сцена с включено лепило и фугиране</t>
  </si>
  <si>
    <t>Разбиване на асфалтова настилка с  H ср.=8 см, включително натоварване, транспортиране до площадка определена от Възложителя и разтоварване на депо</t>
  </si>
  <si>
    <t>Доставка и полагане на гранитни  павета 10/10/10см  в/у пясъчно легло 4см</t>
  </si>
  <si>
    <t>Доставка и полагане на тактилни плочи тъмносив гранит 30х60х5см върху цим.лепило и фугиране</t>
  </si>
  <si>
    <t>Доставка и полагане на гранит глиц 5х10х50см за външна облицовка корито с включено лепило и фугиране</t>
  </si>
  <si>
    <t>Доставка и монтаж на кошчета за боклук по спецификация</t>
  </si>
  <si>
    <t>Засаждане на перенни цветя в дупки 20/20/20</t>
  </si>
  <si>
    <t>V</t>
  </si>
  <si>
    <t>ДОСТАВКА НА РАСТИТЕЛНОСТ</t>
  </si>
  <si>
    <t>Иглолистни дървета</t>
  </si>
  <si>
    <t>Pinus ponderosa  р-р 200-250</t>
  </si>
  <si>
    <t>Sequoidendron giganteum р-р 175-200</t>
  </si>
  <si>
    <t>Широколстни дървета</t>
  </si>
  <si>
    <t>Acer platanoides "Globosum" р-р16/18</t>
  </si>
  <si>
    <t>Aesculus x carnea р-р16/18</t>
  </si>
  <si>
    <t>Liriodendron tulipifera р-р16/18</t>
  </si>
  <si>
    <t>Platanus acerifolia р-р 10/12, 350-400</t>
  </si>
  <si>
    <t>Rhus typhina р-р 250-300</t>
  </si>
  <si>
    <t>Tilia tomentosa р-р 10/12, 300-350</t>
  </si>
  <si>
    <t>Иглолистни храсти</t>
  </si>
  <si>
    <t>Juniperus horizontalis 'Hughes' р-р 20-30</t>
  </si>
  <si>
    <t>Juniperus media 'Pfitzeriana Aurea' р-р 20-30</t>
  </si>
  <si>
    <t>Juniperus sabina 'Mas' р-р 20-30</t>
  </si>
  <si>
    <t>Широколстни храсти</t>
  </si>
  <si>
    <t>Berberis thunbergii "Atropurpurea" р-р 40-60</t>
  </si>
  <si>
    <t>Cornus sanguinea 'Midwinterfire' р-р40-60</t>
  </si>
  <si>
    <t>Hypericum calycinum р-р20-30</t>
  </si>
  <si>
    <t>Laurocerasus officinalis р-р40-60</t>
  </si>
  <si>
    <t>Lonicera nitida р-р 20-30</t>
  </si>
  <si>
    <t>Physocarpus opulifolius 'Diablo' р-р 40-60</t>
  </si>
  <si>
    <t>Spiraea japonica 'Gold Flame' р-р 30-40</t>
  </si>
  <si>
    <t>Carex testaca 'Orange Sedge' р-р P1.5</t>
  </si>
  <si>
    <t>Festuca glauca р-р P1.5</t>
  </si>
  <si>
    <t>Geranium sanguineum р-р P1.5</t>
  </si>
  <si>
    <t>Hemerocallis flava р-р P1.5</t>
  </si>
  <si>
    <t>Imperata cylindrica 'Red Baron' р-р P1.5</t>
  </si>
  <si>
    <t>Доставка и изтегляне на кабел СВТ 5х1.5мм2</t>
  </si>
  <si>
    <t xml:space="preserve">Машинен изкоп за  СВО от водомерна шахта до граница на имота с ширина 1,0 м и дълбочина до 1,63 </t>
  </si>
  <si>
    <t>м³</t>
  </si>
  <si>
    <t xml:space="preserve">Ръчен изкоп за  СВО от водомерна шахта до граница на имота с ширина 1,0 м и дълбочина до 1,63 </t>
  </si>
  <si>
    <t>Укрепване на изкоп</t>
  </si>
  <si>
    <r>
      <t>м</t>
    </r>
    <r>
      <rPr>
        <sz val="10"/>
        <color indexed="8"/>
        <rFont val="Calibri"/>
        <family val="2"/>
      </rPr>
      <t>²</t>
    </r>
  </si>
  <si>
    <t>Доставка и полагане на пясък за пясъчна възглавница  10 см</t>
  </si>
  <si>
    <t xml:space="preserve">Обратно засипване на водопровода с пясък до 20 см от теме тръба </t>
  </si>
  <si>
    <t>Обратно засипване с баластра</t>
  </si>
  <si>
    <t>Доставка и монтаж на тръба РEHD Ø50/PN 10 за сградно водопроводно отклонение</t>
  </si>
  <si>
    <t>Доставка и монтаж на водовземна скоба 90/1 1/2''</t>
  </si>
  <si>
    <t>Доставка и монтаж на преход 1 1/2''/ Ø50</t>
  </si>
  <si>
    <t>Детекторна лента с метална нишка</t>
  </si>
  <si>
    <t>Бетонов блок</t>
  </si>
  <si>
    <t>Доставка и монтаж на ТСК 1 1/2''</t>
  </si>
  <si>
    <t>Водомерна шахта</t>
  </si>
  <si>
    <t>Мрежест филтър Ø1 1/2''</t>
  </si>
  <si>
    <t>Водомер за студена вода - Qmax=10 м³</t>
  </si>
  <si>
    <t>Обратна клапа Ø1 1/2''</t>
  </si>
  <si>
    <t>Спирателен кран с изпразнител Ø1 1/2''</t>
  </si>
  <si>
    <t>Машинен изкоп от водомерна шахта до преместваемо съоръжение с ширина 1,0 м и дълбочина до 1,63</t>
  </si>
  <si>
    <t>Ръчен изкоп от водомерна шахта до преместваемо съоръжение с ширина 1,0 м и дълбочина до 1,63</t>
  </si>
  <si>
    <t>Доставка и монтаж на тръба РEHD Ø25/PN 10 за сградно водопроводно отклонение</t>
  </si>
  <si>
    <t>Спирателен кран Ø3/4''</t>
  </si>
  <si>
    <t>Механизиран изкоп с ширина 1  и дълбочина до 2.5м - в з.п.при нормални условия на транспорт / 90%/</t>
  </si>
  <si>
    <t>Ръчен изкоп с ширина 1  и дълбочина до 2.5м /10%/</t>
  </si>
  <si>
    <t>Полагане на пясък за пясъчна подложка 0,10м</t>
  </si>
  <si>
    <t>Обратно засипване с пясък до 0,20м от теме тръба</t>
  </si>
  <si>
    <t xml:space="preserve">Доставка и полагане на тръба PVC160 </t>
  </si>
  <si>
    <t>Доставка и монтаж на РШ Ø1000 до 3м.</t>
  </si>
  <si>
    <t>Ръчен изкоп с ширина /10%/</t>
  </si>
  <si>
    <t>Доставка и монтаж на РШ PPØ400 до 2м</t>
  </si>
  <si>
    <t>Разваляне на оснoва от трошен камък на съществуваща асфалтова настилка с площ от 840м2,със hcp.=55см включително , изкопаване, натоварване, транспортиране до площадка определена от Възложителя и разтоварване на депо-нето обем</t>
  </si>
  <si>
    <t>Доставка и полагане на  бетонови павета/плочи светло сиви 6/10/20см  в/у пясъчно легло 4см</t>
  </si>
  <si>
    <t>Доставка и полагане на  бетонови павета/плочи тъмно сиви 6/10/20см  в/у пясъчно легло 4см</t>
  </si>
  <si>
    <t>Доставка и полагане на бучардисан светлосив гранит 10х60х1,5см за облицовка на подпорни стени с включено лепило и фугиране</t>
  </si>
  <si>
    <t>Механизиран изкоп с ширина 1  и дълбочина до 2.2м - в з.п.при нормални условия на транспорт / 90%/</t>
  </si>
  <si>
    <t xml:space="preserve">Доставка и полагане на тръба PVC110 </t>
  </si>
  <si>
    <t>Спирателен кран Ø160</t>
  </si>
  <si>
    <t>Обратна клапа Ø160</t>
  </si>
  <si>
    <t>IV</t>
  </si>
  <si>
    <t>III</t>
  </si>
  <si>
    <t>НАСТИЛКИ</t>
  </si>
  <si>
    <t>ВОДОПРОВОДНО ОТКЛОНЕНИЕ</t>
  </si>
  <si>
    <t>ПЛОЩАДКОВ ВОДОПРОВОД</t>
  </si>
  <si>
    <t>КАНАЛИЗАЦИОННО ОТКЛОНЕНИЕ</t>
  </si>
  <si>
    <t>ПЛОЩАДКОВА КАНАЛИЗАЦИЯ</t>
  </si>
  <si>
    <t>ИНСТАЛАЦИЯ ФОНТАН</t>
  </si>
  <si>
    <t>ПАРКОВО ОСВЕТЛЕНИЕ</t>
  </si>
  <si>
    <t>ПОМПЕНО</t>
  </si>
  <si>
    <t>мярка</t>
  </si>
  <si>
    <t>ед. цена</t>
  </si>
  <si>
    <t>СЦЕНА И СТЪПАЛА</t>
  </si>
  <si>
    <t>ПЕШЕХОДНИ АЛЕИ И ПЛОЩАДКИ</t>
  </si>
  <si>
    <t>ПИЛОНИ ЗА ЗНАМЕНА И СЦЕНА</t>
  </si>
  <si>
    <t>ДДС / 20% /:</t>
  </si>
  <si>
    <t>Обща сума с ДДС:</t>
  </si>
  <si>
    <t>Обща сума на СМР  / без ДДС /: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</si>
</sst>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"/>
    <numFmt numFmtId="165" formatCode="0.0"/>
    <numFmt numFmtId="166" formatCode="0.000"/>
    <numFmt numFmtId="167" formatCode="#,##0.00\ [$лв.-402]"/>
  </numFmts>
  <fonts count="66">
    <font>
      <sz val="11"/>
      <color theme="1"/>
      <name val="Calibri"/>
      <family val="2"/>
    </font>
    <font>
      <sz val="14"/>
      <color indexed="8"/>
      <name val="Tahoma"/>
      <family val="2"/>
    </font>
    <font>
      <sz val="10"/>
      <name val="Arial"/>
      <family val="2"/>
    </font>
    <font>
      <sz val="11"/>
      <color indexed="17"/>
      <name val="Calibri"/>
      <family val="2"/>
    </font>
    <font>
      <vertAlign val="superscript"/>
      <sz val="11"/>
      <color indexed="8"/>
      <name val="Franklin Gothic Medium"/>
      <family val="2"/>
    </font>
    <font>
      <sz val="11"/>
      <name val="Franklin Gothic Medium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vertAlign val="superscript"/>
      <sz val="9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2"/>
      <name val="Times New Roman"/>
      <family val="1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4"/>
      <color indexed="9"/>
      <name val="Tahoma"/>
      <family val="2"/>
    </font>
    <font>
      <sz val="14"/>
      <color indexed="20"/>
      <name val="Tahoma"/>
      <family val="2"/>
    </font>
    <font>
      <b/>
      <sz val="14"/>
      <color indexed="52"/>
      <name val="Tahoma"/>
      <family val="2"/>
    </font>
    <font>
      <b/>
      <sz val="14"/>
      <color indexed="9"/>
      <name val="Tahoma"/>
      <family val="2"/>
    </font>
    <font>
      <i/>
      <sz val="14"/>
      <color indexed="23"/>
      <name val="Tahoma"/>
      <family val="2"/>
    </font>
    <font>
      <sz val="14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62"/>
      <name val="Tahoma"/>
      <family val="2"/>
    </font>
    <font>
      <sz val="14"/>
      <color indexed="52"/>
      <name val="Tahoma"/>
      <family val="2"/>
    </font>
    <font>
      <sz val="14"/>
      <color indexed="60"/>
      <name val="Tahoma"/>
      <family val="2"/>
    </font>
    <font>
      <b/>
      <sz val="14"/>
      <color indexed="63"/>
      <name val="Tahoma"/>
      <family val="2"/>
    </font>
    <font>
      <sz val="18"/>
      <color indexed="56"/>
      <name val="Cambria"/>
      <family val="2"/>
    </font>
    <font>
      <b/>
      <sz val="14"/>
      <color indexed="8"/>
      <name val="Tahoma"/>
      <family val="2"/>
    </font>
    <font>
      <sz val="14"/>
      <color indexed="10"/>
      <name val="Tahoma"/>
      <family val="2"/>
    </font>
    <font>
      <sz val="10"/>
      <color indexed="8"/>
      <name val="Franklin Gothic Medium"/>
      <family val="2"/>
    </font>
    <font>
      <sz val="11"/>
      <color indexed="8"/>
      <name val="Franklin Gothic Medium"/>
      <family val="2"/>
    </font>
    <font>
      <b/>
      <sz val="10"/>
      <color indexed="8"/>
      <name val="Franklin Gothic Medium"/>
      <family val="2"/>
    </font>
    <font>
      <b/>
      <sz val="11"/>
      <color indexed="8"/>
      <name val="Franklin Gothic Medium"/>
      <family val="2"/>
    </font>
    <font>
      <b/>
      <sz val="10"/>
      <color indexed="43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9"/>
      <name val="Franklin Gothic Medium"/>
      <family val="2"/>
    </font>
    <font>
      <b/>
      <sz val="11"/>
      <name val="Arial Narrow"/>
      <family val="2"/>
    </font>
    <font>
      <sz val="14"/>
      <color theme="1"/>
      <name val="Tahoma"/>
      <family val="2"/>
    </font>
    <font>
      <sz val="14"/>
      <color theme="0"/>
      <name val="Tahoma"/>
      <family val="2"/>
    </font>
    <font>
      <sz val="14"/>
      <color rgb="FF3F3F76"/>
      <name val="Tahoma"/>
      <family val="2"/>
    </font>
    <font>
      <sz val="14"/>
      <color rgb="FF006100"/>
      <name val="Tahoma"/>
      <family val="2"/>
    </font>
    <font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4"/>
      <color rgb="FF3F3F3F"/>
      <name val="Tahoma"/>
      <family val="2"/>
    </font>
    <font>
      <b/>
      <sz val="14"/>
      <color rgb="FFFA7D00"/>
      <name val="Tahoma"/>
      <family val="2"/>
    </font>
    <font>
      <b/>
      <sz val="14"/>
      <color theme="0"/>
      <name val="Tahoma"/>
      <family val="2"/>
    </font>
    <font>
      <sz val="14"/>
      <color rgb="FF9C0006"/>
      <name val="Tahoma"/>
      <family val="2"/>
    </font>
    <font>
      <sz val="14"/>
      <color rgb="FF9C6500"/>
      <name val="Tahoma"/>
      <family val="2"/>
    </font>
    <font>
      <sz val="10"/>
      <color theme="1"/>
      <name val="Franklin Gothic Medium"/>
      <family val="2"/>
    </font>
    <font>
      <i/>
      <sz val="14"/>
      <color rgb="FF7F7F7F"/>
      <name val="Tahoma"/>
      <family val="2"/>
    </font>
    <font>
      <sz val="14"/>
      <color rgb="FFFF0000"/>
      <name val="Tahoma"/>
      <family val="2"/>
    </font>
    <font>
      <sz val="14"/>
      <color rgb="FFFA7D00"/>
      <name val="Tahoma"/>
      <family val="2"/>
    </font>
    <font>
      <b/>
      <sz val="14"/>
      <color theme="1"/>
      <name val="Tahoma"/>
      <family val="2"/>
    </font>
    <font>
      <sz val="11"/>
      <color theme="1"/>
      <name val="Franklin Gothic Medium"/>
      <family val="2"/>
    </font>
    <font>
      <sz val="10"/>
      <color theme="1"/>
      <name val="Verdana"/>
      <family val="2"/>
    </font>
    <font>
      <b/>
      <sz val="10"/>
      <color theme="1"/>
      <name val="Franklin Gothic Medium"/>
      <family val="2"/>
    </font>
    <font>
      <b/>
      <sz val="11"/>
      <color theme="1"/>
      <name val="Franklin Gothic Medium"/>
      <family val="2"/>
    </font>
    <font>
      <b/>
      <sz val="10"/>
      <color theme="2" tint="-0.09996999800205231"/>
      <name val="Franklin Gothic Medium"/>
      <family val="2"/>
    </font>
    <font>
      <sz val="11"/>
      <color theme="0"/>
      <name val="Franklin Gothic Medium"/>
      <family val="2"/>
    </font>
    <font>
      <b/>
      <sz val="11"/>
      <color theme="0"/>
      <name val="Franklin Gothic Medium"/>
      <family val="2"/>
    </font>
    <font>
      <b/>
      <sz val="10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49998000264167786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0" fillId="27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0" borderId="6" applyNumberFormat="0" applyAlignment="0" applyProtection="0"/>
    <xf numFmtId="0" fontId="49" fillId="30" borderId="2" applyNumberFormat="0" applyAlignment="0" applyProtection="0"/>
    <xf numFmtId="0" fontId="50" fillId="31" borderId="7" applyNumberFormat="0" applyAlignment="0" applyProtection="0"/>
    <xf numFmtId="0" fontId="51" fillId="32" borderId="0" applyNumberFormat="0" applyBorder="0" applyAlignment="0" applyProtection="0"/>
    <xf numFmtId="0" fontId="52" fillId="33" borderId="0" applyNumberFormat="0" applyBorder="0" applyAlignment="0" applyProtection="0"/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</cellStyleXfs>
  <cellXfs count="166">
    <xf numFmtId="0" fontId="0" fillId="0" borderId="0" xfId="0" applyFont="1" applyAlignment="1">
      <alignment/>
    </xf>
    <xf numFmtId="2" fontId="53" fillId="0" borderId="10" xfId="61" applyNumberFormat="1" applyFont="1" applyBorder="1">
      <alignment/>
      <protection/>
    </xf>
    <xf numFmtId="2" fontId="53" fillId="34" borderId="10" xfId="61" applyNumberFormat="1" applyFont="1" applyFill="1" applyBorder="1">
      <alignment/>
      <protection/>
    </xf>
    <xf numFmtId="2" fontId="53" fillId="0" borderId="10" xfId="61" applyNumberFormat="1" applyFont="1" applyFill="1" applyBorder="1">
      <alignment/>
      <protection/>
    </xf>
    <xf numFmtId="2" fontId="58" fillId="0" borderId="10" xfId="61" applyNumberFormat="1" applyFont="1" applyFill="1" applyBorder="1" applyAlignment="1">
      <alignment horizontal="center"/>
      <protection/>
    </xf>
    <xf numFmtId="0" fontId="58" fillId="0" borderId="10" xfId="61" applyFont="1" applyFill="1" applyBorder="1" applyAlignment="1">
      <alignment wrapText="1"/>
      <protection/>
    </xf>
    <xf numFmtId="0" fontId="58" fillId="0" borderId="10" xfId="61" applyFont="1" applyBorder="1" applyAlignment="1">
      <alignment horizontal="center"/>
      <protection/>
    </xf>
    <xf numFmtId="2" fontId="58" fillId="0" borderId="10" xfId="61" applyNumberFormat="1" applyFont="1" applyBorder="1" applyAlignment="1">
      <alignment horizontal="center"/>
      <protection/>
    </xf>
    <xf numFmtId="0" fontId="58" fillId="0" borderId="10" xfId="61" applyFont="1" applyFill="1" applyBorder="1" applyAlignment="1">
      <alignment horizontal="center"/>
      <protection/>
    </xf>
    <xf numFmtId="0" fontId="5" fillId="0" borderId="10" xfId="61" applyFont="1" applyFill="1" applyBorder="1" applyAlignment="1">
      <alignment vertical="center" wrapText="1"/>
      <protection/>
    </xf>
    <xf numFmtId="0" fontId="5" fillId="0" borderId="10" xfId="61" applyFont="1" applyFill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8" fillId="0" borderId="10" xfId="0" applyFont="1" applyBorder="1" applyAlignment="1">
      <alignment horizontal="center"/>
    </xf>
    <xf numFmtId="2" fontId="58" fillId="0" borderId="10" xfId="0" applyNumberFormat="1" applyFont="1" applyBorder="1" applyAlignment="1">
      <alignment horizontal="center"/>
    </xf>
    <xf numFmtId="0" fontId="58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2" fontId="5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2" fontId="13" fillId="0" borderId="11" xfId="0" applyNumberFormat="1" applyFont="1" applyFill="1" applyBorder="1" applyAlignment="1">
      <alignment horizontal="right" vertical="center"/>
    </xf>
    <xf numFmtId="2" fontId="11" fillId="0" borderId="12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 vertical="center"/>
    </xf>
    <xf numFmtId="0" fontId="58" fillId="0" borderId="10" xfId="61" applyFont="1" applyFill="1" applyBorder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9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Alignment="1">
      <alignment vertical="center"/>
    </xf>
    <xf numFmtId="2" fontId="58" fillId="0" borderId="10" xfId="61" applyNumberFormat="1" applyFont="1" applyFill="1" applyBorder="1" applyAlignment="1">
      <alignment vertical="center" wrapText="1"/>
      <protection/>
    </xf>
    <xf numFmtId="0" fontId="6" fillId="0" borderId="10" xfId="37" applyFont="1" applyFill="1" applyBorder="1" applyAlignment="1">
      <alignment horizontal="center" vertical="center"/>
      <protection/>
    </xf>
    <xf numFmtId="0" fontId="6" fillId="0" borderId="10" xfId="37" applyFont="1" applyFill="1" applyBorder="1" applyAlignment="1">
      <alignment horizontal="left" vertical="center" wrapText="1"/>
      <protection/>
    </xf>
    <xf numFmtId="0" fontId="6" fillId="0" borderId="10" xfId="37" applyFont="1" applyFill="1" applyBorder="1" applyAlignment="1">
      <alignment vertical="center"/>
      <protection/>
    </xf>
    <xf numFmtId="0" fontId="6" fillId="0" borderId="10" xfId="37" applyFont="1" applyFill="1" applyBorder="1" applyAlignment="1">
      <alignment horizontal="left" vertical="top" wrapText="1"/>
      <protection/>
    </xf>
    <xf numFmtId="0" fontId="6" fillId="0" borderId="10" xfId="37" applyFont="1" applyFill="1" applyBorder="1" applyAlignment="1">
      <alignment horizontal="center"/>
      <protection/>
    </xf>
    <xf numFmtId="0" fontId="0" fillId="0" borderId="10" xfId="37" applyFill="1" applyBorder="1" applyAlignment="1">
      <alignment horizontal="center"/>
      <protection/>
    </xf>
    <xf numFmtId="0" fontId="6" fillId="0" borderId="10" xfId="37" applyFont="1" applyFill="1" applyBorder="1">
      <alignment/>
      <protection/>
    </xf>
    <xf numFmtId="0" fontId="59" fillId="0" borderId="10" xfId="37" applyFont="1" applyFill="1" applyBorder="1" applyAlignment="1">
      <alignment horizontal="left" vertical="top" wrapText="1"/>
      <protection/>
    </xf>
    <xf numFmtId="0" fontId="6" fillId="0" borderId="10" xfId="37" applyFont="1" applyFill="1" applyBorder="1" applyAlignment="1">
      <alignment horizontal="left" vertical="center"/>
      <protection/>
    </xf>
    <xf numFmtId="2" fontId="6" fillId="0" borderId="10" xfId="37" applyNumberFormat="1" applyFont="1" applyFill="1" applyBorder="1" applyAlignment="1">
      <alignment horizontal="right" vertical="center" wrapText="1"/>
      <protection/>
    </xf>
    <xf numFmtId="0" fontId="13" fillId="0" borderId="10" xfId="37" applyFont="1" applyFill="1" applyBorder="1" applyAlignment="1">
      <alignment vertical="top" wrapText="1"/>
      <protection/>
    </xf>
    <xf numFmtId="0" fontId="13" fillId="0" borderId="10" xfId="37" applyFont="1" applyFill="1" applyBorder="1" applyAlignment="1">
      <alignment horizontal="center" vertical="top" wrapText="1"/>
      <protection/>
    </xf>
    <xf numFmtId="0" fontId="13" fillId="0" borderId="10" xfId="37" applyFont="1" applyFill="1" applyBorder="1" applyAlignment="1">
      <alignment vertical="center"/>
      <protection/>
    </xf>
    <xf numFmtId="0" fontId="6" fillId="35" borderId="10" xfId="37" applyFont="1" applyFill="1" applyBorder="1" applyAlignment="1">
      <alignment vertical="center" wrapText="1"/>
      <protection/>
    </xf>
    <xf numFmtId="0" fontId="6" fillId="0" borderId="13" xfId="37" applyFont="1" applyFill="1" applyBorder="1" applyAlignment="1">
      <alignment horizontal="center" wrapText="1"/>
      <protection/>
    </xf>
    <xf numFmtId="0" fontId="6" fillId="0" borderId="13" xfId="37" applyFont="1" applyFill="1" applyBorder="1" applyAlignment="1">
      <alignment horizontal="center" vertical="center"/>
      <protection/>
    </xf>
    <xf numFmtId="0" fontId="6" fillId="0" borderId="13" xfId="37" applyFont="1" applyFill="1" applyBorder="1" applyAlignment="1">
      <alignment horizontal="center" vertical="center" wrapText="1"/>
      <protection/>
    </xf>
    <xf numFmtId="2" fontId="60" fillId="34" borderId="10" xfId="61" applyNumberFormat="1" applyFont="1" applyFill="1" applyBorder="1">
      <alignment/>
      <protection/>
    </xf>
    <xf numFmtId="0" fontId="61" fillId="34" borderId="10" xfId="61" applyFont="1" applyFill="1" applyBorder="1" applyAlignment="1">
      <alignment horizontal="center" vertical="center"/>
      <protection/>
    </xf>
    <xf numFmtId="0" fontId="61" fillId="0" borderId="10" xfId="61" applyFont="1" applyFill="1" applyBorder="1" applyAlignment="1">
      <alignment horizontal="center"/>
      <protection/>
    </xf>
    <xf numFmtId="0" fontId="61" fillId="34" borderId="10" xfId="61" applyFont="1" applyFill="1" applyBorder="1" applyAlignment="1">
      <alignment horizontal="center"/>
      <protection/>
    </xf>
    <xf numFmtId="0" fontId="61" fillId="34" borderId="10" xfId="61" applyFont="1" applyFill="1" applyBorder="1" applyAlignment="1">
      <alignment horizontal="center"/>
      <protection/>
    </xf>
    <xf numFmtId="0" fontId="58" fillId="34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58" fillId="0" borderId="10" xfId="61" applyFont="1" applyFill="1" applyBorder="1" applyAlignment="1">
      <alignment horizontal="center" vertical="center" wrapText="1"/>
      <protection/>
    </xf>
    <xf numFmtId="0" fontId="58" fillId="34" borderId="10" xfId="6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2" fontId="58" fillId="34" borderId="10" xfId="61" applyNumberFormat="1" applyFont="1" applyFill="1" applyBorder="1" applyAlignment="1">
      <alignment vertical="center" wrapText="1"/>
      <protection/>
    </xf>
    <xf numFmtId="0" fontId="61" fillId="34" borderId="10" xfId="61" applyFont="1" applyFill="1" applyBorder="1" applyAlignment="1">
      <alignment vertical="center" wrapText="1"/>
      <protection/>
    </xf>
    <xf numFmtId="0" fontId="14" fillId="34" borderId="10" xfId="0" applyFont="1" applyFill="1" applyBorder="1" applyAlignment="1">
      <alignment vertical="center"/>
    </xf>
    <xf numFmtId="0" fontId="61" fillId="34" borderId="10" xfId="61" applyFont="1" applyFill="1" applyBorder="1" applyAlignment="1">
      <alignment vertical="center" wrapText="1"/>
      <protection/>
    </xf>
    <xf numFmtId="0" fontId="12" fillId="34" borderId="10" xfId="0" applyFont="1" applyFill="1" applyBorder="1" applyAlignment="1">
      <alignment horizontal="center" vertical="center" wrapText="1"/>
    </xf>
    <xf numFmtId="2" fontId="6" fillId="0" borderId="10" xfId="37" applyNumberFormat="1" applyFont="1" applyFill="1" applyBorder="1" applyAlignment="1">
      <alignment horizontal="center" vertical="center" wrapText="1"/>
      <protection/>
    </xf>
    <xf numFmtId="2" fontId="6" fillId="0" borderId="10" xfId="37" applyNumberFormat="1" applyFont="1" applyFill="1" applyBorder="1" applyAlignment="1">
      <alignment horizontal="center" vertical="center"/>
      <protection/>
    </xf>
    <xf numFmtId="165" fontId="6" fillId="0" borderId="10" xfId="37" applyNumberFormat="1" applyFont="1" applyFill="1" applyBorder="1" applyAlignment="1">
      <alignment horizontal="center" vertical="center"/>
      <protection/>
    </xf>
    <xf numFmtId="0" fontId="6" fillId="0" borderId="10" xfId="37" applyFont="1" applyFill="1" applyBorder="1" applyAlignment="1">
      <alignment horizontal="center"/>
      <protection/>
    </xf>
    <xf numFmtId="2" fontId="6" fillId="0" borderId="10" xfId="37" applyNumberFormat="1" applyFont="1" applyFill="1" applyBorder="1" applyAlignment="1">
      <alignment horizontal="center" vertical="center" wrapText="1"/>
      <protection/>
    </xf>
    <xf numFmtId="2" fontId="6" fillId="35" borderId="10" xfId="37" applyNumberFormat="1" applyFont="1" applyFill="1" applyBorder="1" applyAlignment="1">
      <alignment horizontal="center" vertical="center" wrapText="1"/>
      <protection/>
    </xf>
    <xf numFmtId="0" fontId="13" fillId="0" borderId="10" xfId="37" applyFont="1" applyFill="1" applyBorder="1" applyAlignment="1">
      <alignment horizontal="center" vertical="center"/>
      <protection/>
    </xf>
    <xf numFmtId="2" fontId="14" fillId="34" borderId="11" xfId="0" applyNumberFormat="1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vertical="center"/>
    </xf>
    <xf numFmtId="2" fontId="12" fillId="34" borderId="11" xfId="0" applyNumberFormat="1" applyFont="1" applyFill="1" applyBorder="1" applyAlignment="1">
      <alignment horizontal="center" vertical="center" wrapText="1"/>
    </xf>
    <xf numFmtId="0" fontId="6" fillId="0" borderId="14" xfId="37" applyFont="1" applyFill="1" applyBorder="1" applyAlignment="1">
      <alignment horizontal="center" vertical="center"/>
      <protection/>
    </xf>
    <xf numFmtId="0" fontId="6" fillId="0" borderId="15" xfId="37" applyFont="1" applyFill="1" applyBorder="1" applyAlignment="1">
      <alignment vertical="center"/>
      <protection/>
    </xf>
    <xf numFmtId="0" fontId="6" fillId="0" borderId="15" xfId="37" applyFont="1" applyFill="1" applyBorder="1" applyAlignment="1">
      <alignment horizontal="center" vertical="center"/>
      <protection/>
    </xf>
    <xf numFmtId="2" fontId="6" fillId="0" borderId="16" xfId="0" applyNumberFormat="1" applyFont="1" applyFill="1" applyBorder="1" applyAlignment="1">
      <alignment vertical="center"/>
    </xf>
    <xf numFmtId="0" fontId="58" fillId="34" borderId="17" xfId="61" applyFont="1" applyFill="1" applyBorder="1" applyAlignment="1">
      <alignment horizontal="center" vertical="center" wrapText="1"/>
      <protection/>
    </xf>
    <xf numFmtId="0" fontId="61" fillId="34" borderId="17" xfId="61" applyFont="1" applyFill="1" applyBorder="1" applyAlignment="1">
      <alignment vertical="center" wrapText="1"/>
      <protection/>
    </xf>
    <xf numFmtId="2" fontId="58" fillId="34" borderId="17" xfId="61" applyNumberFormat="1" applyFont="1" applyFill="1" applyBorder="1" applyAlignment="1">
      <alignment vertical="center" wrapText="1"/>
      <protection/>
    </xf>
    <xf numFmtId="0" fontId="58" fillId="36" borderId="18" xfId="61" applyFont="1" applyFill="1" applyBorder="1" applyAlignment="1">
      <alignment horizontal="center" vertical="center" wrapText="1"/>
      <protection/>
    </xf>
    <xf numFmtId="2" fontId="58" fillId="36" borderId="19" xfId="61" applyNumberFormat="1" applyFont="1" applyFill="1" applyBorder="1" applyAlignment="1">
      <alignment vertical="center" wrapText="1"/>
      <protection/>
    </xf>
    <xf numFmtId="0" fontId="58" fillId="0" borderId="15" xfId="61" applyFont="1" applyFill="1" applyBorder="1" applyAlignment="1">
      <alignment horizontal="center" vertical="center" wrapText="1"/>
      <protection/>
    </xf>
    <xf numFmtId="0" fontId="58" fillId="0" borderId="15" xfId="61" applyFont="1" applyFill="1" applyBorder="1" applyAlignment="1">
      <alignment vertical="center" wrapText="1"/>
      <protection/>
    </xf>
    <xf numFmtId="2" fontId="58" fillId="0" borderId="15" xfId="61" applyNumberFormat="1" applyFont="1" applyFill="1" applyBorder="1" applyAlignment="1">
      <alignment vertical="center" wrapText="1"/>
      <protection/>
    </xf>
    <xf numFmtId="0" fontId="12" fillId="34" borderId="20" xfId="0" applyFont="1" applyFill="1" applyBorder="1" applyAlignment="1">
      <alignment horizontal="center" vertical="center"/>
    </xf>
    <xf numFmtId="2" fontId="14" fillId="34" borderId="21" xfId="0" applyNumberFormat="1" applyFont="1" applyFill="1" applyBorder="1" applyAlignment="1">
      <alignment vertical="center"/>
    </xf>
    <xf numFmtId="0" fontId="58" fillId="0" borderId="15" xfId="0" applyFont="1" applyBorder="1" applyAlignment="1">
      <alignment horizontal="center"/>
    </xf>
    <xf numFmtId="0" fontId="58" fillId="0" borderId="15" xfId="0" applyFont="1" applyFill="1" applyBorder="1" applyAlignment="1">
      <alignment wrapText="1"/>
    </xf>
    <xf numFmtId="2" fontId="58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53" fillId="0" borderId="15" xfId="61" applyNumberFormat="1" applyFont="1" applyBorder="1">
      <alignment/>
      <protection/>
    </xf>
    <xf numFmtId="0" fontId="58" fillId="34" borderId="17" xfId="61" applyFont="1" applyFill="1" applyBorder="1" applyAlignment="1">
      <alignment horizontal="center" wrapText="1"/>
      <protection/>
    </xf>
    <xf numFmtId="2" fontId="58" fillId="34" borderId="17" xfId="61" applyNumberFormat="1" applyFont="1" applyFill="1" applyBorder="1" applyAlignment="1">
      <alignment wrapText="1"/>
      <protection/>
    </xf>
    <xf numFmtId="0" fontId="0" fillId="34" borderId="18" xfId="0" applyFill="1" applyBorder="1" applyAlignment="1">
      <alignment horizontal="center"/>
    </xf>
    <xf numFmtId="2" fontId="53" fillId="36" borderId="19" xfId="61" applyNumberFormat="1" applyFont="1" applyFill="1" applyBorder="1">
      <alignment/>
      <protection/>
    </xf>
    <xf numFmtId="0" fontId="61" fillId="37" borderId="17" xfId="61" applyFont="1" applyFill="1" applyBorder="1" applyAlignment="1">
      <alignment horizontal="center" vertical="center"/>
      <protection/>
    </xf>
    <xf numFmtId="2" fontId="53" fillId="37" borderId="17" xfId="61" applyNumberFormat="1" applyFont="1" applyFill="1" applyBorder="1">
      <alignment/>
      <protection/>
    </xf>
    <xf numFmtId="0" fontId="62" fillId="38" borderId="22" xfId="61" applyFont="1" applyFill="1" applyBorder="1" applyAlignment="1">
      <alignment horizontal="center" vertical="center"/>
      <protection/>
    </xf>
    <xf numFmtId="0" fontId="62" fillId="38" borderId="23" xfId="61" applyFont="1" applyFill="1" applyBorder="1" applyAlignment="1">
      <alignment vertical="center" wrapText="1"/>
      <protection/>
    </xf>
    <xf numFmtId="0" fontId="62" fillId="38" borderId="23" xfId="61" applyFont="1" applyFill="1" applyBorder="1" applyAlignment="1">
      <alignment horizontal="center" vertical="center"/>
      <protection/>
    </xf>
    <xf numFmtId="164" fontId="62" fillId="38" borderId="23" xfId="61" applyNumberFormat="1" applyFont="1" applyFill="1" applyBorder="1" applyAlignment="1">
      <alignment horizontal="center" vertical="center"/>
      <protection/>
    </xf>
    <xf numFmtId="2" fontId="62" fillId="39" borderId="23" xfId="61" applyNumberFormat="1" applyFont="1" applyFill="1" applyBorder="1">
      <alignment/>
      <protection/>
    </xf>
    <xf numFmtId="2" fontId="62" fillId="39" borderId="24" xfId="61" applyNumberFormat="1" applyFont="1" applyFill="1" applyBorder="1" applyAlignment="1">
      <alignment horizontal="center"/>
      <protection/>
    </xf>
    <xf numFmtId="0" fontId="63" fillId="36" borderId="25" xfId="61" applyFont="1" applyFill="1" applyBorder="1" applyAlignment="1">
      <alignment horizontal="center"/>
      <protection/>
    </xf>
    <xf numFmtId="0" fontId="63" fillId="36" borderId="26" xfId="61" applyFont="1" applyFill="1" applyBorder="1" applyAlignment="1">
      <alignment horizontal="center"/>
      <protection/>
    </xf>
    <xf numFmtId="2" fontId="53" fillId="36" borderId="26" xfId="61" applyNumberFormat="1" applyFont="1" applyFill="1" applyBorder="1">
      <alignment/>
      <protection/>
    </xf>
    <xf numFmtId="2" fontId="53" fillId="36" borderId="27" xfId="61" applyNumberFormat="1" applyFont="1" applyFill="1" applyBorder="1">
      <alignment/>
      <protection/>
    </xf>
    <xf numFmtId="0" fontId="61" fillId="34" borderId="28" xfId="61" applyFont="1" applyFill="1" applyBorder="1" applyAlignment="1">
      <alignment horizontal="left" wrapText="1"/>
      <protection/>
    </xf>
    <xf numFmtId="0" fontId="61" fillId="34" borderId="29" xfId="61" applyFont="1" applyFill="1" applyBorder="1" applyAlignment="1">
      <alignment horizontal="left" wrapText="1"/>
      <protection/>
    </xf>
    <xf numFmtId="0" fontId="61" fillId="34" borderId="12" xfId="61" applyFont="1" applyFill="1" applyBorder="1" applyAlignment="1">
      <alignment horizontal="left" wrapText="1"/>
      <protection/>
    </xf>
    <xf numFmtId="0" fontId="61" fillId="34" borderId="28" xfId="0" applyFont="1" applyFill="1" applyBorder="1" applyAlignment="1">
      <alignment horizontal="left"/>
    </xf>
    <xf numFmtId="0" fontId="61" fillId="34" borderId="29" xfId="0" applyFont="1" applyFill="1" applyBorder="1" applyAlignment="1">
      <alignment horizontal="left"/>
    </xf>
    <xf numFmtId="0" fontId="61" fillId="34" borderId="12" xfId="0" applyFont="1" applyFill="1" applyBorder="1" applyAlignment="1">
      <alignment horizontal="left"/>
    </xf>
    <xf numFmtId="0" fontId="61" fillId="34" borderId="28" xfId="61" applyFont="1" applyFill="1" applyBorder="1" applyAlignment="1">
      <alignment horizontal="left" vertical="center" wrapText="1"/>
      <protection/>
    </xf>
    <xf numFmtId="0" fontId="61" fillId="34" borderId="29" xfId="61" applyFont="1" applyFill="1" applyBorder="1" applyAlignment="1">
      <alignment horizontal="left" vertical="center" wrapText="1"/>
      <protection/>
    </xf>
    <xf numFmtId="0" fontId="61" fillId="34" borderId="12" xfId="61" applyFont="1" applyFill="1" applyBorder="1" applyAlignment="1">
      <alignment horizontal="left" vertical="center" wrapText="1"/>
      <protection/>
    </xf>
    <xf numFmtId="0" fontId="61" fillId="0" borderId="28" xfId="0" applyFont="1" applyBorder="1" applyAlignment="1">
      <alignment horizontal="left"/>
    </xf>
    <xf numFmtId="0" fontId="61" fillId="0" borderId="29" xfId="0" applyFont="1" applyBorder="1" applyAlignment="1">
      <alignment horizontal="left"/>
    </xf>
    <xf numFmtId="0" fontId="61" fillId="0" borderId="12" xfId="0" applyFont="1" applyBorder="1" applyAlignment="1">
      <alignment horizontal="left"/>
    </xf>
    <xf numFmtId="0" fontId="64" fillId="36" borderId="30" xfId="61" applyFont="1" applyFill="1" applyBorder="1" applyAlignment="1">
      <alignment horizontal="left" vertical="center"/>
      <protection/>
    </xf>
    <xf numFmtId="0" fontId="64" fillId="36" borderId="31" xfId="61" applyFont="1" applyFill="1" applyBorder="1" applyAlignment="1">
      <alignment horizontal="left" vertical="center"/>
      <protection/>
    </xf>
    <xf numFmtId="0" fontId="64" fillId="36" borderId="32" xfId="61" applyFont="1" applyFill="1" applyBorder="1" applyAlignment="1">
      <alignment horizontal="left" vertical="center"/>
      <protection/>
    </xf>
    <xf numFmtId="0" fontId="64" fillId="36" borderId="30" xfId="61" applyFont="1" applyFill="1" applyBorder="1" applyAlignment="1">
      <alignment horizontal="left" vertical="center" wrapText="1"/>
      <protection/>
    </xf>
    <xf numFmtId="0" fontId="64" fillId="36" borderId="31" xfId="61" applyFont="1" applyFill="1" applyBorder="1" applyAlignment="1">
      <alignment horizontal="left" vertical="center" wrapText="1"/>
      <protection/>
    </xf>
    <xf numFmtId="0" fontId="64" fillId="36" borderId="32" xfId="61" applyFont="1" applyFill="1" applyBorder="1" applyAlignment="1">
      <alignment horizontal="left" vertical="center" wrapText="1"/>
      <protection/>
    </xf>
    <xf numFmtId="0" fontId="61" fillId="34" borderId="33" xfId="61" applyFont="1" applyFill="1" applyBorder="1" applyAlignment="1">
      <alignment horizontal="left" wrapText="1"/>
      <protection/>
    </xf>
    <xf numFmtId="0" fontId="61" fillId="34" borderId="34" xfId="61" applyFont="1" applyFill="1" applyBorder="1" applyAlignment="1">
      <alignment horizontal="left" wrapText="1"/>
      <protection/>
    </xf>
    <xf numFmtId="0" fontId="61" fillId="34" borderId="35" xfId="61" applyFont="1" applyFill="1" applyBorder="1" applyAlignment="1">
      <alignment horizontal="left" wrapText="1"/>
      <protection/>
    </xf>
    <xf numFmtId="0" fontId="61" fillId="34" borderId="33" xfId="61" applyFont="1" applyFill="1" applyBorder="1" applyAlignment="1">
      <alignment horizontal="left" vertical="center" wrapText="1"/>
      <protection/>
    </xf>
    <xf numFmtId="0" fontId="61" fillId="34" borderId="34" xfId="61" applyFont="1" applyFill="1" applyBorder="1" applyAlignment="1">
      <alignment horizontal="left" vertical="center" wrapText="1"/>
      <protection/>
    </xf>
    <xf numFmtId="0" fontId="61" fillId="34" borderId="35" xfId="61" applyFont="1" applyFill="1" applyBorder="1" applyAlignment="1">
      <alignment horizontal="left" vertical="center" wrapText="1"/>
      <protection/>
    </xf>
    <xf numFmtId="0" fontId="65" fillId="34" borderId="33" xfId="0" applyFont="1" applyFill="1" applyBorder="1" applyAlignment="1">
      <alignment horizontal="left" vertical="center" wrapText="1"/>
    </xf>
    <xf numFmtId="0" fontId="65" fillId="34" borderId="34" xfId="0" applyFont="1" applyFill="1" applyBorder="1" applyAlignment="1">
      <alignment horizontal="left" vertical="center" wrapText="1"/>
    </xf>
    <xf numFmtId="0" fontId="65" fillId="34" borderId="35" xfId="0" applyFont="1" applyFill="1" applyBorder="1" applyAlignment="1">
      <alignment horizontal="left" vertical="center" wrapText="1"/>
    </xf>
    <xf numFmtId="0" fontId="63" fillId="36" borderId="26" xfId="61" applyFont="1" applyFill="1" applyBorder="1" applyAlignment="1">
      <alignment horizontal="left"/>
      <protection/>
    </xf>
    <xf numFmtId="0" fontId="61" fillId="34" borderId="28" xfId="61" applyFont="1" applyFill="1" applyBorder="1" applyAlignment="1">
      <alignment horizontal="left" wrapText="1"/>
      <protection/>
    </xf>
    <xf numFmtId="0" fontId="61" fillId="34" borderId="29" xfId="61" applyFont="1" applyFill="1" applyBorder="1" applyAlignment="1">
      <alignment horizontal="left" wrapText="1"/>
      <protection/>
    </xf>
    <xf numFmtId="0" fontId="61" fillId="34" borderId="12" xfId="61" applyFont="1" applyFill="1" applyBorder="1" applyAlignment="1">
      <alignment horizontal="left" wrapText="1"/>
      <protection/>
    </xf>
    <xf numFmtId="0" fontId="61" fillId="0" borderId="28" xfId="61" applyFont="1" applyFill="1" applyBorder="1" applyAlignment="1">
      <alignment horizontal="left" wrapText="1"/>
      <protection/>
    </xf>
    <xf numFmtId="0" fontId="61" fillId="0" borderId="29" xfId="61" applyFont="1" applyFill="1" applyBorder="1" applyAlignment="1">
      <alignment horizontal="left" wrapText="1"/>
      <protection/>
    </xf>
    <xf numFmtId="0" fontId="61" fillId="0" borderId="12" xfId="61" applyFont="1" applyFill="1" applyBorder="1" applyAlignment="1">
      <alignment horizontal="left" wrapText="1"/>
      <protection/>
    </xf>
    <xf numFmtId="0" fontId="61" fillId="37" borderId="33" xfId="61" applyFont="1" applyFill="1" applyBorder="1" applyAlignment="1">
      <alignment horizontal="left" vertical="center" wrapText="1"/>
      <protection/>
    </xf>
    <xf numFmtId="0" fontId="61" fillId="37" borderId="34" xfId="61" applyFont="1" applyFill="1" applyBorder="1" applyAlignment="1">
      <alignment horizontal="left" vertical="center" wrapText="1"/>
      <protection/>
    </xf>
    <xf numFmtId="0" fontId="61" fillId="37" borderId="35" xfId="61" applyFont="1" applyFill="1" applyBorder="1" applyAlignment="1">
      <alignment horizontal="left" vertical="center" wrapText="1"/>
      <protection/>
    </xf>
    <xf numFmtId="0" fontId="61" fillId="34" borderId="28" xfId="61" applyFont="1" applyFill="1" applyBorder="1" applyAlignment="1">
      <alignment horizontal="left" vertical="center" wrapText="1"/>
      <protection/>
    </xf>
    <xf numFmtId="0" fontId="61" fillId="34" borderId="29" xfId="61" applyFont="1" applyFill="1" applyBorder="1" applyAlignment="1">
      <alignment horizontal="left" vertical="center" wrapText="1"/>
      <protection/>
    </xf>
    <xf numFmtId="0" fontId="61" fillId="34" borderId="12" xfId="61" applyFont="1" applyFill="1" applyBorder="1" applyAlignment="1">
      <alignment horizontal="left" vertical="center" wrapText="1"/>
      <protection/>
    </xf>
    <xf numFmtId="4" fontId="39" fillId="0" borderId="36" xfId="0" applyNumberFormat="1" applyFont="1" applyBorder="1" applyAlignment="1">
      <alignment horizontal="right" vertical="center"/>
    </xf>
    <xf numFmtId="4" fontId="39" fillId="0" borderId="37" xfId="0" applyNumberFormat="1" applyFont="1" applyBorder="1" applyAlignment="1">
      <alignment horizontal="right" vertical="center"/>
    </xf>
    <xf numFmtId="167" fontId="39" fillId="0" borderId="10" xfId="0" applyNumberFormat="1" applyFont="1" applyFill="1" applyBorder="1" applyAlignment="1">
      <alignment horizontal="center" vertical="center"/>
    </xf>
    <xf numFmtId="4" fontId="39" fillId="0" borderId="0" xfId="0" applyNumberFormat="1" applyFont="1" applyBorder="1" applyAlignment="1">
      <alignment horizontal="right" vertical="center"/>
    </xf>
    <xf numFmtId="4" fontId="39" fillId="0" borderId="38" xfId="0" applyNumberFormat="1" applyFont="1" applyBorder="1" applyAlignment="1">
      <alignment horizontal="righ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Good" xfId="33"/>
    <cellStyle name="Normal 2" xfId="34"/>
    <cellStyle name="Normal 3" xfId="35"/>
    <cellStyle name="Normal 4" xfId="36"/>
    <cellStyle name="Normal 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Нормален 2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7"/>
  <sheetViews>
    <sheetView tabSelected="1" view="pageLayout" zoomScale="80" zoomScalePageLayoutView="80" workbookViewId="0" topLeftCell="A247">
      <selection activeCell="E263" sqref="E263"/>
    </sheetView>
  </sheetViews>
  <sheetFormatPr defaultColWidth="9.140625" defaultRowHeight="15"/>
  <cols>
    <col min="1" max="1" width="4.57421875" style="70" customWidth="1"/>
    <col min="2" max="2" width="51.28125" style="0" customWidth="1"/>
    <col min="3" max="3" width="7.421875" style="70" customWidth="1"/>
    <col min="4" max="4" width="9.140625" style="70" customWidth="1"/>
    <col min="5" max="5" width="9.57421875" style="11" bestFit="1" customWidth="1"/>
    <col min="6" max="6" width="12.7109375" style="11" customWidth="1"/>
  </cols>
  <sheetData>
    <row r="1" spans="1:6" ht="15">
      <c r="A1" s="111" t="s">
        <v>0</v>
      </c>
      <c r="B1" s="112" t="s">
        <v>1</v>
      </c>
      <c r="C1" s="113" t="s">
        <v>234</v>
      </c>
      <c r="D1" s="114"/>
      <c r="E1" s="115" t="s">
        <v>235</v>
      </c>
      <c r="F1" s="116" t="s">
        <v>2</v>
      </c>
    </row>
    <row r="2" spans="1:6" ht="16.5" thickBot="1">
      <c r="A2" s="117"/>
      <c r="B2" s="148" t="s">
        <v>3</v>
      </c>
      <c r="C2" s="148"/>
      <c r="D2" s="118"/>
      <c r="E2" s="119"/>
      <c r="F2" s="120"/>
    </row>
    <row r="3" spans="1:6" ht="31.5" customHeight="1">
      <c r="A3" s="109" t="s">
        <v>4</v>
      </c>
      <c r="B3" s="155" t="s">
        <v>5</v>
      </c>
      <c r="C3" s="156"/>
      <c r="D3" s="156"/>
      <c r="E3" s="157"/>
      <c r="F3" s="110"/>
    </row>
    <row r="4" spans="1:6" ht="52.5" customHeight="1">
      <c r="A4" s="18">
        <v>1</v>
      </c>
      <c r="B4" s="16" t="s">
        <v>6</v>
      </c>
      <c r="C4" s="18" t="s">
        <v>7</v>
      </c>
      <c r="D4" s="21">
        <v>1100</v>
      </c>
      <c r="E4" s="3"/>
      <c r="F4" s="3">
        <f aca="true" t="shared" si="0" ref="F4:F10">E4*D4</f>
        <v>0</v>
      </c>
    </row>
    <row r="5" spans="1:6" ht="63">
      <c r="A5" s="18">
        <v>2</v>
      </c>
      <c r="B5" s="16" t="s">
        <v>149</v>
      </c>
      <c r="C5" s="18" t="s">
        <v>7</v>
      </c>
      <c r="D5" s="21">
        <v>800</v>
      </c>
      <c r="E5" s="3"/>
      <c r="F5" s="3">
        <f t="shared" si="0"/>
        <v>0</v>
      </c>
    </row>
    <row r="6" spans="1:6" ht="18">
      <c r="A6" s="14">
        <v>3</v>
      </c>
      <c r="B6" s="12" t="s">
        <v>8</v>
      </c>
      <c r="C6" s="14" t="s">
        <v>9</v>
      </c>
      <c r="D6" s="15">
        <v>65</v>
      </c>
      <c r="E6" s="1"/>
      <c r="F6" s="3">
        <f t="shared" si="0"/>
        <v>0</v>
      </c>
    </row>
    <row r="7" spans="1:6" ht="18">
      <c r="A7" s="14">
        <v>4</v>
      </c>
      <c r="B7" s="13" t="s">
        <v>10</v>
      </c>
      <c r="C7" s="14" t="s">
        <v>9</v>
      </c>
      <c r="D7" s="15">
        <f>50*0.8*0.25*0.4</f>
        <v>4</v>
      </c>
      <c r="E7" s="1"/>
      <c r="F7" s="3">
        <f t="shared" si="0"/>
        <v>0</v>
      </c>
    </row>
    <row r="8" spans="1:6" ht="47.25">
      <c r="A8" s="18">
        <v>5</v>
      </c>
      <c r="B8" s="16" t="s">
        <v>11</v>
      </c>
      <c r="C8" s="18" t="s">
        <v>9</v>
      </c>
      <c r="D8" s="21">
        <v>700</v>
      </c>
      <c r="E8" s="3"/>
      <c r="F8" s="3">
        <f t="shared" si="0"/>
        <v>0</v>
      </c>
    </row>
    <row r="9" spans="1:6" ht="15.75">
      <c r="A9" s="14">
        <v>6</v>
      </c>
      <c r="B9" s="13" t="s">
        <v>12</v>
      </c>
      <c r="C9" s="18" t="s">
        <v>13</v>
      </c>
      <c r="D9" s="15">
        <v>4</v>
      </c>
      <c r="E9" s="1"/>
      <c r="F9" s="3">
        <f t="shared" si="0"/>
        <v>0</v>
      </c>
    </row>
    <row r="10" spans="1:6" ht="15.75">
      <c r="A10" s="14">
        <v>7</v>
      </c>
      <c r="B10" s="13" t="s">
        <v>14</v>
      </c>
      <c r="C10" s="18" t="s">
        <v>13</v>
      </c>
      <c r="D10" s="15">
        <v>1</v>
      </c>
      <c r="E10" s="1"/>
      <c r="F10" s="3">
        <f t="shared" si="0"/>
        <v>0</v>
      </c>
    </row>
    <row r="11" spans="1:6" ht="31.5" customHeight="1">
      <c r="A11" s="62" t="s">
        <v>15</v>
      </c>
      <c r="B11" s="158" t="s">
        <v>16</v>
      </c>
      <c r="C11" s="159"/>
      <c r="D11" s="159"/>
      <c r="E11" s="160"/>
      <c r="F11" s="2"/>
    </row>
    <row r="12" spans="1:6" ht="15.75">
      <c r="A12" s="63"/>
      <c r="B12" s="152" t="s">
        <v>237</v>
      </c>
      <c r="C12" s="153"/>
      <c r="D12" s="153"/>
      <c r="E12" s="154"/>
      <c r="F12" s="3"/>
    </row>
    <row r="13" spans="1:6" ht="31.5">
      <c r="A13" s="14">
        <v>1</v>
      </c>
      <c r="B13" s="16" t="s">
        <v>17</v>
      </c>
      <c r="C13" s="14" t="s">
        <v>9</v>
      </c>
      <c r="D13" s="15">
        <f>(D15+D17+D18)*0.4+D19*0.2*0.4+D16*0.4</f>
        <v>589.6</v>
      </c>
      <c r="E13" s="1"/>
      <c r="F13" s="1">
        <f aca="true" t="shared" si="1" ref="F13:F38">E13*D13</f>
        <v>0</v>
      </c>
    </row>
    <row r="14" spans="1:6" ht="18">
      <c r="A14" s="14">
        <v>2</v>
      </c>
      <c r="B14" s="13" t="s">
        <v>18</v>
      </c>
      <c r="C14" s="14" t="s">
        <v>9</v>
      </c>
      <c r="D14" s="15">
        <f>(D15+D17+D18)*0.3+D19*0.2*0.4+D16*0.4</f>
        <v>458.1</v>
      </c>
      <c r="E14" s="1"/>
      <c r="F14" s="1">
        <f t="shared" si="1"/>
        <v>0</v>
      </c>
    </row>
    <row r="15" spans="1:6" ht="31.5">
      <c r="A15" s="18">
        <v>3</v>
      </c>
      <c r="B15" s="16" t="s">
        <v>217</v>
      </c>
      <c r="C15" s="18" t="s">
        <v>7</v>
      </c>
      <c r="D15" s="21">
        <f>825+190+50</f>
        <v>1065</v>
      </c>
      <c r="E15" s="3"/>
      <c r="F15" s="1">
        <f t="shared" si="1"/>
        <v>0</v>
      </c>
    </row>
    <row r="16" spans="1:6" ht="31.5">
      <c r="A16" s="18">
        <v>4</v>
      </c>
      <c r="B16" s="16" t="s">
        <v>218</v>
      </c>
      <c r="C16" s="17" t="s">
        <v>7</v>
      </c>
      <c r="D16" s="21">
        <v>85</v>
      </c>
      <c r="E16" s="3"/>
      <c r="F16" s="1">
        <f t="shared" si="1"/>
        <v>0</v>
      </c>
    </row>
    <row r="17" spans="1:6" ht="31.5">
      <c r="A17" s="18">
        <v>5</v>
      </c>
      <c r="B17" s="16" t="s">
        <v>150</v>
      </c>
      <c r="C17" s="18" t="s">
        <v>7</v>
      </c>
      <c r="D17" s="21">
        <f>100+50+90</f>
        <v>240</v>
      </c>
      <c r="E17" s="3"/>
      <c r="F17" s="1">
        <f t="shared" si="1"/>
        <v>0</v>
      </c>
    </row>
    <row r="18" spans="1:6" ht="31.5">
      <c r="A18" s="18">
        <v>6</v>
      </c>
      <c r="B18" s="16" t="s">
        <v>151</v>
      </c>
      <c r="C18" s="18" t="s">
        <v>7</v>
      </c>
      <c r="D18" s="21">
        <v>10</v>
      </c>
      <c r="E18" s="3"/>
      <c r="F18" s="1">
        <f t="shared" si="1"/>
        <v>0</v>
      </c>
    </row>
    <row r="19" spans="1:6" ht="57" customHeight="1">
      <c r="A19" s="18">
        <v>7</v>
      </c>
      <c r="B19" s="16" t="s">
        <v>19</v>
      </c>
      <c r="C19" s="18" t="s">
        <v>20</v>
      </c>
      <c r="D19" s="21">
        <v>370</v>
      </c>
      <c r="E19" s="3"/>
      <c r="F19" s="1">
        <f t="shared" si="1"/>
        <v>0</v>
      </c>
    </row>
    <row r="20" spans="1:6" ht="15.75">
      <c r="A20" s="63"/>
      <c r="B20" s="152" t="s">
        <v>236</v>
      </c>
      <c r="C20" s="153"/>
      <c r="D20" s="153"/>
      <c r="E20" s="154"/>
      <c r="F20" s="1"/>
    </row>
    <row r="21" spans="1:6" ht="31.5">
      <c r="A21" s="6">
        <v>8</v>
      </c>
      <c r="B21" s="5" t="s">
        <v>21</v>
      </c>
      <c r="C21" s="6" t="s">
        <v>9</v>
      </c>
      <c r="D21" s="7">
        <v>6</v>
      </c>
      <c r="E21" s="1"/>
      <c r="F21" s="1">
        <f t="shared" si="1"/>
        <v>0</v>
      </c>
    </row>
    <row r="22" spans="1:6" ht="31.5">
      <c r="A22" s="6">
        <v>9</v>
      </c>
      <c r="B22" s="5" t="s">
        <v>22</v>
      </c>
      <c r="C22" s="6" t="s">
        <v>7</v>
      </c>
      <c r="D22" s="7">
        <v>10</v>
      </c>
      <c r="E22" s="1"/>
      <c r="F22" s="1">
        <f t="shared" si="1"/>
        <v>0</v>
      </c>
    </row>
    <row r="23" spans="1:6" ht="15.75">
      <c r="A23" s="6">
        <v>10</v>
      </c>
      <c r="B23" s="5" t="s">
        <v>23</v>
      </c>
      <c r="C23" s="8" t="s">
        <v>24</v>
      </c>
      <c r="D23" s="7">
        <v>48</v>
      </c>
      <c r="E23" s="1"/>
      <c r="F23" s="1">
        <f t="shared" si="1"/>
        <v>0</v>
      </c>
    </row>
    <row r="24" spans="1:6" ht="31.5" customHeight="1">
      <c r="A24" s="6">
        <v>11</v>
      </c>
      <c r="B24" s="5" t="s">
        <v>25</v>
      </c>
      <c r="C24" s="6" t="s">
        <v>9</v>
      </c>
      <c r="D24" s="7">
        <v>4</v>
      </c>
      <c r="E24" s="1"/>
      <c r="F24" s="1">
        <f t="shared" si="1"/>
        <v>0</v>
      </c>
    </row>
    <row r="25" spans="1:6" ht="31.5" customHeight="1">
      <c r="A25" s="8">
        <v>12</v>
      </c>
      <c r="B25" s="5" t="s">
        <v>26</v>
      </c>
      <c r="C25" s="8" t="s">
        <v>27</v>
      </c>
      <c r="D25" s="4">
        <v>7</v>
      </c>
      <c r="E25" s="3"/>
      <c r="F25" s="1">
        <f t="shared" si="1"/>
        <v>0</v>
      </c>
    </row>
    <row r="26" spans="1:6" ht="47.25">
      <c r="A26" s="8">
        <v>13</v>
      </c>
      <c r="B26" s="5" t="s">
        <v>148</v>
      </c>
      <c r="C26" s="8" t="s">
        <v>20</v>
      </c>
      <c r="D26" s="4">
        <v>65</v>
      </c>
      <c r="E26" s="3"/>
      <c r="F26" s="1">
        <f t="shared" si="1"/>
        <v>0</v>
      </c>
    </row>
    <row r="27" spans="1:6" ht="47.25">
      <c r="A27" s="8">
        <v>14</v>
      </c>
      <c r="B27" s="5" t="s">
        <v>219</v>
      </c>
      <c r="C27" s="8" t="s">
        <v>7</v>
      </c>
      <c r="D27" s="4">
        <v>45</v>
      </c>
      <c r="E27" s="3"/>
      <c r="F27" s="1">
        <f t="shared" si="1"/>
        <v>0</v>
      </c>
    </row>
    <row r="28" spans="1:6" ht="47.25">
      <c r="A28" s="8">
        <v>15</v>
      </c>
      <c r="B28" s="5" t="s">
        <v>28</v>
      </c>
      <c r="C28" s="8" t="s">
        <v>7</v>
      </c>
      <c r="D28" s="4">
        <v>3.5</v>
      </c>
      <c r="E28" s="3"/>
      <c r="F28" s="1">
        <f t="shared" si="1"/>
        <v>0</v>
      </c>
    </row>
    <row r="29" spans="1:6" ht="15.75">
      <c r="A29" s="63"/>
      <c r="B29" s="152" t="s">
        <v>238</v>
      </c>
      <c r="C29" s="153"/>
      <c r="D29" s="153"/>
      <c r="E29" s="154"/>
      <c r="F29" s="1"/>
    </row>
    <row r="30" spans="1:6" ht="18">
      <c r="A30" s="8">
        <v>16</v>
      </c>
      <c r="B30" s="5" t="s">
        <v>29</v>
      </c>
      <c r="C30" s="8" t="s">
        <v>9</v>
      </c>
      <c r="D30" s="4">
        <v>4</v>
      </c>
      <c r="E30" s="3"/>
      <c r="F30" s="1">
        <f t="shared" si="1"/>
        <v>0</v>
      </c>
    </row>
    <row r="31" spans="1:6" ht="18" customHeight="1">
      <c r="A31" s="8">
        <v>17</v>
      </c>
      <c r="B31" s="5" t="s">
        <v>30</v>
      </c>
      <c r="C31" s="8" t="s">
        <v>31</v>
      </c>
      <c r="D31" s="4">
        <v>3</v>
      </c>
      <c r="E31" s="3"/>
      <c r="F31" s="1">
        <f t="shared" si="1"/>
        <v>0</v>
      </c>
    </row>
    <row r="32" spans="1:6" ht="19.5" customHeight="1">
      <c r="A32" s="63"/>
      <c r="B32" s="152"/>
      <c r="C32" s="153"/>
      <c r="D32" s="153"/>
      <c r="E32" s="154"/>
      <c r="F32" s="1">
        <f t="shared" si="1"/>
        <v>0</v>
      </c>
    </row>
    <row r="33" spans="1:6" ht="18" customHeight="1">
      <c r="A33" s="18">
        <v>18</v>
      </c>
      <c r="B33" s="13" t="s">
        <v>32</v>
      </c>
      <c r="C33" s="18" t="s">
        <v>7</v>
      </c>
      <c r="D33" s="21">
        <f>60*0.08</f>
        <v>4.8</v>
      </c>
      <c r="E33" s="1"/>
      <c r="F33" s="1">
        <f t="shared" si="1"/>
        <v>0</v>
      </c>
    </row>
    <row r="34" spans="1:6" ht="15.75">
      <c r="A34" s="18">
        <v>19</v>
      </c>
      <c r="B34" s="13" t="s">
        <v>33</v>
      </c>
      <c r="C34" s="18" t="s">
        <v>7</v>
      </c>
      <c r="D34" s="21">
        <v>80</v>
      </c>
      <c r="E34" s="1"/>
      <c r="F34" s="1">
        <f t="shared" si="1"/>
        <v>0</v>
      </c>
    </row>
    <row r="35" spans="1:6" ht="31.5" customHeight="1">
      <c r="A35" s="18">
        <v>20</v>
      </c>
      <c r="B35" s="22" t="s">
        <v>34</v>
      </c>
      <c r="C35" s="17" t="s">
        <v>7</v>
      </c>
      <c r="D35" s="23">
        <f>60+26*0.6</f>
        <v>75.6</v>
      </c>
      <c r="E35" s="3"/>
      <c r="F35" s="1">
        <f t="shared" si="1"/>
        <v>0</v>
      </c>
    </row>
    <row r="36" spans="1:6" ht="31.5" customHeight="1">
      <c r="A36" s="18">
        <v>21</v>
      </c>
      <c r="B36" s="22" t="s">
        <v>152</v>
      </c>
      <c r="C36" s="17" t="s">
        <v>7</v>
      </c>
      <c r="D36" s="23">
        <v>15</v>
      </c>
      <c r="E36" s="3"/>
      <c r="F36" s="1">
        <f t="shared" si="1"/>
        <v>0</v>
      </c>
    </row>
    <row r="37" spans="1:6" ht="47.25">
      <c r="A37" s="18">
        <v>22</v>
      </c>
      <c r="B37" s="22" t="s">
        <v>35</v>
      </c>
      <c r="C37" s="17" t="s">
        <v>20</v>
      </c>
      <c r="D37" s="23">
        <v>26</v>
      </c>
      <c r="E37" s="3"/>
      <c r="F37" s="1">
        <f t="shared" si="1"/>
        <v>0</v>
      </c>
    </row>
    <row r="38" spans="1:6" ht="31.5">
      <c r="A38" s="18">
        <v>23</v>
      </c>
      <c r="B38" s="22" t="s">
        <v>36</v>
      </c>
      <c r="C38" s="17" t="s">
        <v>7</v>
      </c>
      <c r="D38" s="23">
        <f>13*3+2*10</f>
        <v>59</v>
      </c>
      <c r="E38" s="1"/>
      <c r="F38" s="1">
        <f t="shared" si="1"/>
        <v>0</v>
      </c>
    </row>
    <row r="39" spans="1:6" ht="15.75">
      <c r="A39" s="64" t="s">
        <v>225</v>
      </c>
      <c r="B39" s="149" t="s">
        <v>38</v>
      </c>
      <c r="C39" s="150"/>
      <c r="D39" s="150"/>
      <c r="E39" s="151"/>
      <c r="F39" s="2"/>
    </row>
    <row r="40" spans="1:6" ht="31.5" customHeight="1">
      <c r="A40" s="8">
        <v>1</v>
      </c>
      <c r="B40" s="9" t="s">
        <v>39</v>
      </c>
      <c r="C40" s="10" t="s">
        <v>13</v>
      </c>
      <c r="D40" s="4">
        <v>5</v>
      </c>
      <c r="E40" s="3"/>
      <c r="F40" s="3">
        <f>E40*D40</f>
        <v>0</v>
      </c>
    </row>
    <row r="41" spans="1:6" ht="31.5" customHeight="1">
      <c r="A41" s="8">
        <v>2</v>
      </c>
      <c r="B41" s="19" t="s">
        <v>153</v>
      </c>
      <c r="C41" s="20" t="s">
        <v>13</v>
      </c>
      <c r="D41" s="21">
        <v>6</v>
      </c>
      <c r="E41" s="3"/>
      <c r="F41" s="3">
        <f>E41*D41</f>
        <v>0</v>
      </c>
    </row>
    <row r="42" spans="1:6" ht="31.5" customHeight="1">
      <c r="A42" s="6">
        <v>3</v>
      </c>
      <c r="B42" s="9" t="s">
        <v>40</v>
      </c>
      <c r="C42" s="10" t="s">
        <v>13</v>
      </c>
      <c r="D42" s="7">
        <v>2</v>
      </c>
      <c r="E42" s="1"/>
      <c r="F42" s="3">
        <f>E42*D42</f>
        <v>0</v>
      </c>
    </row>
    <row r="43" spans="1:6" ht="21" customHeight="1">
      <c r="A43" s="65" t="s">
        <v>224</v>
      </c>
      <c r="B43" s="121" t="s">
        <v>41</v>
      </c>
      <c r="C43" s="122"/>
      <c r="D43" s="122"/>
      <c r="E43" s="123"/>
      <c r="F43" s="61"/>
    </row>
    <row r="44" spans="1:6" ht="25.5" customHeight="1">
      <c r="A44" s="8">
        <v>1</v>
      </c>
      <c r="B44" s="5" t="s">
        <v>42</v>
      </c>
      <c r="C44" s="8" t="s">
        <v>13</v>
      </c>
      <c r="D44" s="4">
        <v>5</v>
      </c>
      <c r="E44" s="3"/>
      <c r="F44" s="1">
        <f aca="true" t="shared" si="2" ref="F44:F50">E44*D44</f>
        <v>0</v>
      </c>
    </row>
    <row r="45" spans="1:6" ht="39.75" customHeight="1">
      <c r="A45" s="8">
        <v>2</v>
      </c>
      <c r="B45" s="5" t="s">
        <v>43</v>
      </c>
      <c r="C45" s="8" t="s">
        <v>13</v>
      </c>
      <c r="D45" s="4">
        <v>48</v>
      </c>
      <c r="E45" s="3"/>
      <c r="F45" s="1">
        <f t="shared" si="2"/>
        <v>0</v>
      </c>
    </row>
    <row r="46" spans="1:6" ht="18" customHeight="1">
      <c r="A46" s="8">
        <v>3</v>
      </c>
      <c r="B46" s="5" t="s">
        <v>44</v>
      </c>
      <c r="C46" s="8" t="s">
        <v>9</v>
      </c>
      <c r="D46" s="4">
        <v>60</v>
      </c>
      <c r="E46" s="3"/>
      <c r="F46" s="1">
        <f t="shared" si="2"/>
        <v>0</v>
      </c>
    </row>
    <row r="47" spans="1:6" ht="31.5">
      <c r="A47" s="6">
        <v>4</v>
      </c>
      <c r="B47" s="5" t="s">
        <v>45</v>
      </c>
      <c r="C47" s="6" t="s">
        <v>13</v>
      </c>
      <c r="D47" s="4">
        <v>25</v>
      </c>
      <c r="E47" s="1"/>
      <c r="F47" s="1">
        <f t="shared" si="2"/>
        <v>0</v>
      </c>
    </row>
    <row r="48" spans="1:6" ht="36" customHeight="1">
      <c r="A48" s="6">
        <v>5</v>
      </c>
      <c r="B48" s="5" t="s">
        <v>46</v>
      </c>
      <c r="C48" s="6" t="s">
        <v>13</v>
      </c>
      <c r="D48" s="4">
        <v>313</v>
      </c>
      <c r="E48" s="1"/>
      <c r="F48" s="1">
        <f t="shared" si="2"/>
        <v>0</v>
      </c>
    </row>
    <row r="49" spans="1:6" ht="21" customHeight="1">
      <c r="A49" s="6">
        <v>6</v>
      </c>
      <c r="B49" s="16" t="s">
        <v>154</v>
      </c>
      <c r="C49" s="14" t="s">
        <v>13</v>
      </c>
      <c r="D49" s="15">
        <v>151</v>
      </c>
      <c r="E49" s="1"/>
      <c r="F49" s="1">
        <f t="shared" si="2"/>
        <v>0</v>
      </c>
    </row>
    <row r="50" spans="1:6" ht="31.5" customHeight="1">
      <c r="A50" s="6">
        <v>7</v>
      </c>
      <c r="B50" s="5" t="s">
        <v>47</v>
      </c>
      <c r="C50" s="6" t="s">
        <v>7</v>
      </c>
      <c r="D50" s="7">
        <v>340</v>
      </c>
      <c r="E50" s="1"/>
      <c r="F50" s="1">
        <f t="shared" si="2"/>
        <v>0</v>
      </c>
    </row>
    <row r="51" spans="1:6" ht="15.75">
      <c r="A51" s="66" t="s">
        <v>155</v>
      </c>
      <c r="B51" s="124" t="s">
        <v>156</v>
      </c>
      <c r="C51" s="125"/>
      <c r="D51" s="125"/>
      <c r="E51" s="126"/>
      <c r="F51" s="2"/>
    </row>
    <row r="52" spans="1:6" ht="15.75">
      <c r="A52" s="67"/>
      <c r="B52" s="130" t="s">
        <v>157</v>
      </c>
      <c r="C52" s="131"/>
      <c r="D52" s="131"/>
      <c r="E52" s="132"/>
      <c r="F52" s="1"/>
    </row>
    <row r="53" spans="1:6" ht="15.75">
      <c r="A53" s="14">
        <v>1</v>
      </c>
      <c r="B53" s="16" t="s">
        <v>158</v>
      </c>
      <c r="C53" s="14" t="s">
        <v>13</v>
      </c>
      <c r="D53" s="15">
        <v>3</v>
      </c>
      <c r="E53" s="24"/>
      <c r="F53" s="1">
        <f aca="true" t="shared" si="3" ref="F53:F79">E53*D53</f>
        <v>0</v>
      </c>
    </row>
    <row r="54" spans="1:6" ht="15.75">
      <c r="A54" s="14">
        <v>2</v>
      </c>
      <c r="B54" s="16" t="s">
        <v>159</v>
      </c>
      <c r="C54" s="14" t="s">
        <v>13</v>
      </c>
      <c r="D54" s="15">
        <v>1</v>
      </c>
      <c r="E54" s="24"/>
      <c r="F54" s="1">
        <f t="shared" si="3"/>
        <v>0</v>
      </c>
    </row>
    <row r="55" spans="1:6" ht="15.75">
      <c r="A55" s="67"/>
      <c r="B55" s="130" t="s">
        <v>160</v>
      </c>
      <c r="C55" s="131"/>
      <c r="D55" s="131"/>
      <c r="E55" s="132"/>
      <c r="F55" s="1"/>
    </row>
    <row r="56" spans="1:6" ht="15.75">
      <c r="A56" s="14">
        <v>3</v>
      </c>
      <c r="B56" s="16" t="s">
        <v>161</v>
      </c>
      <c r="C56" s="14" t="s">
        <v>13</v>
      </c>
      <c r="D56" s="15">
        <v>4</v>
      </c>
      <c r="E56" s="24"/>
      <c r="F56" s="1">
        <f t="shared" si="3"/>
        <v>0</v>
      </c>
    </row>
    <row r="57" spans="1:6" ht="15.75">
      <c r="A57" s="14">
        <v>4</v>
      </c>
      <c r="B57" s="16" t="s">
        <v>162</v>
      </c>
      <c r="C57" s="14" t="s">
        <v>13</v>
      </c>
      <c r="D57" s="15">
        <v>2</v>
      </c>
      <c r="E57" s="24"/>
      <c r="F57" s="1">
        <f t="shared" si="3"/>
        <v>0</v>
      </c>
    </row>
    <row r="58" spans="1:6" ht="15.75">
      <c r="A58" s="14">
        <v>5</v>
      </c>
      <c r="B58" s="16" t="s">
        <v>163</v>
      </c>
      <c r="C58" s="14" t="s">
        <v>13</v>
      </c>
      <c r="D58" s="15">
        <v>1</v>
      </c>
      <c r="E58" s="24"/>
      <c r="F58" s="1">
        <f t="shared" si="3"/>
        <v>0</v>
      </c>
    </row>
    <row r="59" spans="1:6" ht="15.75">
      <c r="A59" s="14">
        <v>6</v>
      </c>
      <c r="B59" s="16" t="s">
        <v>164</v>
      </c>
      <c r="C59" s="14" t="s">
        <v>13</v>
      </c>
      <c r="D59" s="15">
        <v>1</v>
      </c>
      <c r="E59" s="24"/>
      <c r="F59" s="1">
        <f t="shared" si="3"/>
        <v>0</v>
      </c>
    </row>
    <row r="60" spans="1:6" ht="15.75">
      <c r="A60" s="14">
        <v>7</v>
      </c>
      <c r="B60" s="16" t="s">
        <v>165</v>
      </c>
      <c r="C60" s="14" t="s">
        <v>13</v>
      </c>
      <c r="D60" s="15">
        <v>3</v>
      </c>
      <c r="E60" s="24"/>
      <c r="F60" s="1">
        <f t="shared" si="3"/>
        <v>0</v>
      </c>
    </row>
    <row r="61" spans="1:6" ht="15.75">
      <c r="A61" s="14">
        <v>8</v>
      </c>
      <c r="B61" s="16" t="s">
        <v>166</v>
      </c>
      <c r="C61" s="14" t="s">
        <v>13</v>
      </c>
      <c r="D61" s="15">
        <v>14</v>
      </c>
      <c r="E61" s="24"/>
      <c r="F61" s="1">
        <f t="shared" si="3"/>
        <v>0</v>
      </c>
    </row>
    <row r="62" spans="1:6" ht="15.75">
      <c r="A62" s="67"/>
      <c r="B62" s="130" t="s">
        <v>167</v>
      </c>
      <c r="C62" s="131"/>
      <c r="D62" s="131"/>
      <c r="E62" s="132"/>
      <c r="F62" s="1"/>
    </row>
    <row r="63" spans="1:6" ht="15.75">
      <c r="A63" s="14">
        <v>9</v>
      </c>
      <c r="B63" s="16" t="s">
        <v>168</v>
      </c>
      <c r="C63" s="14" t="s">
        <v>13</v>
      </c>
      <c r="D63" s="15">
        <v>36</v>
      </c>
      <c r="E63" s="24"/>
      <c r="F63" s="1">
        <f t="shared" si="3"/>
        <v>0</v>
      </c>
    </row>
    <row r="64" spans="1:6" ht="15.75">
      <c r="A64" s="14">
        <v>10</v>
      </c>
      <c r="B64" s="16" t="s">
        <v>169</v>
      </c>
      <c r="C64" s="14" t="s">
        <v>13</v>
      </c>
      <c r="D64" s="15">
        <v>11</v>
      </c>
      <c r="E64" s="24"/>
      <c r="F64" s="1">
        <f t="shared" si="3"/>
        <v>0</v>
      </c>
    </row>
    <row r="65" spans="1:6" ht="15.75">
      <c r="A65" s="14">
        <v>11</v>
      </c>
      <c r="B65" s="16" t="s">
        <v>170</v>
      </c>
      <c r="C65" s="14" t="s">
        <v>13</v>
      </c>
      <c r="D65" s="15">
        <v>18</v>
      </c>
      <c r="E65" s="24"/>
      <c r="F65" s="1">
        <f t="shared" si="3"/>
        <v>0</v>
      </c>
    </row>
    <row r="66" spans="1:6" ht="15.75">
      <c r="A66" s="67"/>
      <c r="B66" s="130" t="s">
        <v>171</v>
      </c>
      <c r="C66" s="131"/>
      <c r="D66" s="131"/>
      <c r="E66" s="132"/>
      <c r="F66" s="1"/>
    </row>
    <row r="67" spans="1:6" ht="15.75">
      <c r="A67" s="14">
        <v>12</v>
      </c>
      <c r="B67" s="16" t="s">
        <v>172</v>
      </c>
      <c r="C67" s="14" t="s">
        <v>13</v>
      </c>
      <c r="D67" s="15">
        <v>5</v>
      </c>
      <c r="E67" s="24"/>
      <c r="F67" s="1">
        <f t="shared" si="3"/>
        <v>0</v>
      </c>
    </row>
    <row r="68" spans="1:6" ht="15.75">
      <c r="A68" s="14">
        <v>13</v>
      </c>
      <c r="B68" s="16" t="s">
        <v>173</v>
      </c>
      <c r="C68" s="14" t="s">
        <v>13</v>
      </c>
      <c r="D68" s="15">
        <v>14</v>
      </c>
      <c r="E68" s="24"/>
      <c r="F68" s="1">
        <f t="shared" si="3"/>
        <v>0</v>
      </c>
    </row>
    <row r="69" spans="1:6" ht="15.75">
      <c r="A69" s="14">
        <v>14</v>
      </c>
      <c r="B69" s="16" t="s">
        <v>174</v>
      </c>
      <c r="C69" s="14" t="s">
        <v>13</v>
      </c>
      <c r="D69" s="15">
        <v>62</v>
      </c>
      <c r="E69" s="24"/>
      <c r="F69" s="1">
        <f t="shared" si="3"/>
        <v>0</v>
      </c>
    </row>
    <row r="70" spans="1:6" ht="15.75">
      <c r="A70" s="14">
        <v>15</v>
      </c>
      <c r="B70" s="16" t="s">
        <v>175</v>
      </c>
      <c r="C70" s="14" t="s">
        <v>13</v>
      </c>
      <c r="D70" s="15">
        <v>13</v>
      </c>
      <c r="E70" s="24"/>
      <c r="F70" s="1">
        <f t="shared" si="3"/>
        <v>0</v>
      </c>
    </row>
    <row r="71" spans="1:6" ht="15.75">
      <c r="A71" s="14">
        <v>16</v>
      </c>
      <c r="B71" s="16" t="s">
        <v>176</v>
      </c>
      <c r="C71" s="14" t="s">
        <v>13</v>
      </c>
      <c r="D71" s="15">
        <v>120</v>
      </c>
      <c r="E71" s="24"/>
      <c r="F71" s="1">
        <f t="shared" si="3"/>
        <v>0</v>
      </c>
    </row>
    <row r="72" spans="1:6" ht="15.75">
      <c r="A72" s="14">
        <v>17</v>
      </c>
      <c r="B72" s="16" t="s">
        <v>177</v>
      </c>
      <c r="C72" s="14" t="s">
        <v>13</v>
      </c>
      <c r="D72" s="15">
        <v>6</v>
      </c>
      <c r="E72" s="24"/>
      <c r="F72" s="1">
        <f t="shared" si="3"/>
        <v>0</v>
      </c>
    </row>
    <row r="73" spans="1:6" ht="15.75">
      <c r="A73" s="14">
        <v>18</v>
      </c>
      <c r="B73" s="16" t="s">
        <v>178</v>
      </c>
      <c r="C73" s="14" t="s">
        <v>13</v>
      </c>
      <c r="D73" s="15">
        <v>28</v>
      </c>
      <c r="E73" s="24"/>
      <c r="F73" s="1">
        <f t="shared" si="3"/>
        <v>0</v>
      </c>
    </row>
    <row r="74" spans="1:6" ht="15.75">
      <c r="A74" s="67"/>
      <c r="B74" s="130" t="s">
        <v>171</v>
      </c>
      <c r="C74" s="131"/>
      <c r="D74" s="131"/>
      <c r="E74" s="132"/>
      <c r="F74" s="1"/>
    </row>
    <row r="75" spans="1:6" ht="15.75">
      <c r="A75" s="14">
        <v>19</v>
      </c>
      <c r="B75" s="16" t="s">
        <v>179</v>
      </c>
      <c r="C75" s="14" t="s">
        <v>13</v>
      </c>
      <c r="D75" s="15">
        <v>51</v>
      </c>
      <c r="E75" s="24"/>
      <c r="F75" s="1">
        <f t="shared" si="3"/>
        <v>0</v>
      </c>
    </row>
    <row r="76" spans="1:6" ht="15.75">
      <c r="A76" s="14">
        <v>20</v>
      </c>
      <c r="B76" s="16" t="s">
        <v>180</v>
      </c>
      <c r="C76" s="14" t="s">
        <v>13</v>
      </c>
      <c r="D76" s="15">
        <v>15</v>
      </c>
      <c r="E76" s="24"/>
      <c r="F76" s="1">
        <f t="shared" si="3"/>
        <v>0</v>
      </c>
    </row>
    <row r="77" spans="1:6" ht="15.75">
      <c r="A77" s="14">
        <v>21</v>
      </c>
      <c r="B77" s="16" t="s">
        <v>181</v>
      </c>
      <c r="C77" s="14" t="s">
        <v>13</v>
      </c>
      <c r="D77" s="15">
        <v>11</v>
      </c>
      <c r="E77" s="24"/>
      <c r="F77" s="1">
        <f t="shared" si="3"/>
        <v>0</v>
      </c>
    </row>
    <row r="78" spans="1:6" ht="15.75">
      <c r="A78" s="14">
        <v>22</v>
      </c>
      <c r="B78" s="16" t="s">
        <v>182</v>
      </c>
      <c r="C78" s="14" t="s">
        <v>13</v>
      </c>
      <c r="D78" s="15">
        <v>16</v>
      </c>
      <c r="E78" s="24"/>
      <c r="F78" s="1">
        <f t="shared" si="3"/>
        <v>0</v>
      </c>
    </row>
    <row r="79" spans="1:6" ht="16.5" thickBot="1">
      <c r="A79" s="100">
        <v>23</v>
      </c>
      <c r="B79" s="101" t="s">
        <v>183</v>
      </c>
      <c r="C79" s="100" t="s">
        <v>13</v>
      </c>
      <c r="D79" s="102">
        <v>60</v>
      </c>
      <c r="E79" s="103"/>
      <c r="F79" s="104">
        <f t="shared" si="3"/>
        <v>0</v>
      </c>
    </row>
    <row r="80" spans="1:6" ht="27" customHeight="1" thickBot="1">
      <c r="A80" s="107"/>
      <c r="B80" s="133" t="s">
        <v>135</v>
      </c>
      <c r="C80" s="134"/>
      <c r="D80" s="134"/>
      <c r="E80" s="135"/>
      <c r="F80" s="108"/>
    </row>
    <row r="81" spans="1:6" ht="18" customHeight="1">
      <c r="A81" s="105" t="s">
        <v>4</v>
      </c>
      <c r="B81" s="139" t="s">
        <v>136</v>
      </c>
      <c r="C81" s="140"/>
      <c r="D81" s="140"/>
      <c r="E81" s="141"/>
      <c r="F81" s="106"/>
    </row>
    <row r="82" spans="1:6" s="42" customFormat="1" ht="72.75" customHeight="1">
      <c r="A82" s="68">
        <v>1</v>
      </c>
      <c r="B82" s="36" t="s">
        <v>137</v>
      </c>
      <c r="C82" s="68" t="s">
        <v>138</v>
      </c>
      <c r="D82" s="68">
        <v>814</v>
      </c>
      <c r="E82" s="43"/>
      <c r="F82" s="43">
        <f>E82*D82</f>
        <v>0</v>
      </c>
    </row>
    <row r="83" spans="1:6" s="42" customFormat="1" ht="31.5" customHeight="1">
      <c r="A83" s="68">
        <v>2</v>
      </c>
      <c r="B83" s="36" t="s">
        <v>216</v>
      </c>
      <c r="C83" s="68" t="s">
        <v>139</v>
      </c>
      <c r="D83" s="68">
        <v>11.14</v>
      </c>
      <c r="E83" s="43"/>
      <c r="F83" s="43">
        <f>E83*D83</f>
        <v>0</v>
      </c>
    </row>
    <row r="84" spans="1:6" s="42" customFormat="1" ht="78.75">
      <c r="A84" s="68">
        <v>3</v>
      </c>
      <c r="B84" s="36" t="s">
        <v>141</v>
      </c>
      <c r="C84" s="68" t="s">
        <v>20</v>
      </c>
      <c r="D84" s="68">
        <v>7.49</v>
      </c>
      <c r="E84" s="43"/>
      <c r="F84" s="43">
        <f>E84*D84</f>
        <v>0</v>
      </c>
    </row>
    <row r="85" spans="1:6" s="42" customFormat="1" ht="31.5" customHeight="1">
      <c r="A85" s="68">
        <v>4</v>
      </c>
      <c r="B85" s="36" t="s">
        <v>140</v>
      </c>
      <c r="C85" s="68" t="s">
        <v>139</v>
      </c>
      <c r="D85" s="68">
        <v>57.63</v>
      </c>
      <c r="E85" s="43"/>
      <c r="F85" s="43">
        <f>E85*D85</f>
        <v>0</v>
      </c>
    </row>
    <row r="86" spans="1:6" s="42" customFormat="1" ht="24" customHeight="1">
      <c r="A86" s="69" t="s">
        <v>15</v>
      </c>
      <c r="B86" s="127" t="s">
        <v>226</v>
      </c>
      <c r="C86" s="128"/>
      <c r="D86" s="128"/>
      <c r="E86" s="129"/>
      <c r="F86" s="71"/>
    </row>
    <row r="87" spans="1:6" s="42" customFormat="1" ht="47.25" customHeight="1">
      <c r="A87" s="68">
        <v>1</v>
      </c>
      <c r="B87" s="36" t="s">
        <v>142</v>
      </c>
      <c r="C87" s="68" t="s">
        <v>27</v>
      </c>
      <c r="D87" s="68">
        <v>830</v>
      </c>
      <c r="E87" s="43"/>
      <c r="F87" s="43">
        <f>E87*D87</f>
        <v>0</v>
      </c>
    </row>
    <row r="88" spans="1:6" s="42" customFormat="1" ht="47.25" customHeight="1">
      <c r="A88" s="68">
        <v>2</v>
      </c>
      <c r="B88" s="36" t="s">
        <v>143</v>
      </c>
      <c r="C88" s="68" t="s">
        <v>144</v>
      </c>
      <c r="D88" s="68">
        <v>41.33</v>
      </c>
      <c r="E88" s="43"/>
      <c r="F88" s="43">
        <f>E88*D88</f>
        <v>0</v>
      </c>
    </row>
    <row r="89" spans="1:6" s="42" customFormat="1" ht="88.5">
      <c r="A89" s="68">
        <v>3</v>
      </c>
      <c r="B89" s="36" t="s">
        <v>147</v>
      </c>
      <c r="C89" s="68" t="s">
        <v>144</v>
      </c>
      <c r="D89" s="68">
        <v>37.22</v>
      </c>
      <c r="E89" s="43"/>
      <c r="F89" s="43">
        <f>E89*D89</f>
        <v>0</v>
      </c>
    </row>
    <row r="90" spans="1:6" s="42" customFormat="1" ht="78.75">
      <c r="A90" s="68">
        <v>4</v>
      </c>
      <c r="B90" s="36" t="s">
        <v>145</v>
      </c>
      <c r="C90" s="68" t="s">
        <v>20</v>
      </c>
      <c r="D90" s="68">
        <v>34.55</v>
      </c>
      <c r="E90" s="43"/>
      <c r="F90" s="43">
        <f>E90*D90</f>
        <v>0</v>
      </c>
    </row>
    <row r="91" spans="1:6" s="42" customFormat="1" ht="82.5" customHeight="1" thickBot="1">
      <c r="A91" s="95">
        <v>5</v>
      </c>
      <c r="B91" s="96" t="s">
        <v>146</v>
      </c>
      <c r="C91" s="95" t="s">
        <v>139</v>
      </c>
      <c r="D91" s="95">
        <v>20.65</v>
      </c>
      <c r="E91" s="97"/>
      <c r="F91" s="97">
        <f>E91*D91</f>
        <v>0</v>
      </c>
    </row>
    <row r="92" spans="1:6" s="42" customFormat="1" ht="16.5" thickBot="1">
      <c r="A92" s="93"/>
      <c r="B92" s="136" t="s">
        <v>48</v>
      </c>
      <c r="C92" s="137"/>
      <c r="D92" s="137"/>
      <c r="E92" s="138"/>
      <c r="F92" s="94"/>
    </row>
    <row r="93" spans="1:6" s="42" customFormat="1" ht="15.75">
      <c r="A93" s="90" t="s">
        <v>4</v>
      </c>
      <c r="B93" s="142" t="s">
        <v>49</v>
      </c>
      <c r="C93" s="143"/>
      <c r="D93" s="143"/>
      <c r="E93" s="144"/>
      <c r="F93" s="92"/>
    </row>
    <row r="94" spans="1:6" s="42" customFormat="1" ht="15.75">
      <c r="A94" s="68">
        <v>1</v>
      </c>
      <c r="B94" s="36" t="s">
        <v>50</v>
      </c>
      <c r="C94" s="68" t="s">
        <v>37</v>
      </c>
      <c r="D94" s="68">
        <v>12</v>
      </c>
      <c r="E94" s="43"/>
      <c r="F94" s="43">
        <f>E94*D94</f>
        <v>0</v>
      </c>
    </row>
    <row r="95" spans="1:6" s="42" customFormat="1" ht="15.75">
      <c r="A95" s="68">
        <v>2</v>
      </c>
      <c r="B95" s="36" t="s">
        <v>51</v>
      </c>
      <c r="C95" s="68" t="s">
        <v>37</v>
      </c>
      <c r="D95" s="68">
        <v>2</v>
      </c>
      <c r="E95" s="43"/>
      <c r="F95" s="43">
        <f aca="true" t="shared" si="4" ref="F95:F104">E95*D95</f>
        <v>0</v>
      </c>
    </row>
    <row r="96" spans="1:6" s="42" customFormat="1" ht="15.75">
      <c r="A96" s="68">
        <v>3</v>
      </c>
      <c r="B96" s="36" t="s">
        <v>52</v>
      </c>
      <c r="C96" s="68" t="s">
        <v>37</v>
      </c>
      <c r="D96" s="68">
        <v>14</v>
      </c>
      <c r="E96" s="43"/>
      <c r="F96" s="43">
        <f t="shared" si="4"/>
        <v>0</v>
      </c>
    </row>
    <row r="97" spans="1:6" s="42" customFormat="1" ht="29.25" customHeight="1">
      <c r="A97" s="68">
        <v>4</v>
      </c>
      <c r="B97" s="36" t="s">
        <v>53</v>
      </c>
      <c r="C97" s="68" t="s">
        <v>37</v>
      </c>
      <c r="D97" s="68">
        <v>1</v>
      </c>
      <c r="E97" s="43"/>
      <c r="F97" s="43">
        <f t="shared" si="4"/>
        <v>0</v>
      </c>
    </row>
    <row r="98" spans="1:6" s="42" customFormat="1" ht="15.75">
      <c r="A98" s="68">
        <v>5</v>
      </c>
      <c r="B98" s="36" t="s">
        <v>54</v>
      </c>
      <c r="C98" s="68" t="s">
        <v>37</v>
      </c>
      <c r="D98" s="68">
        <v>11.2</v>
      </c>
      <c r="E98" s="43"/>
      <c r="F98" s="43">
        <f t="shared" si="4"/>
        <v>0</v>
      </c>
    </row>
    <row r="99" spans="1:6" s="42" customFormat="1" ht="15.75">
      <c r="A99" s="68">
        <v>6</v>
      </c>
      <c r="B99" s="36" t="s">
        <v>55</v>
      </c>
      <c r="C99" s="68" t="s">
        <v>27</v>
      </c>
      <c r="D99" s="68">
        <v>70</v>
      </c>
      <c r="E99" s="43"/>
      <c r="F99" s="43">
        <f t="shared" si="4"/>
        <v>0</v>
      </c>
    </row>
    <row r="100" spans="1:6" s="42" customFormat="1" ht="15.75">
      <c r="A100" s="68">
        <v>7</v>
      </c>
      <c r="B100" s="36" t="s">
        <v>56</v>
      </c>
      <c r="C100" s="68" t="s">
        <v>37</v>
      </c>
      <c r="D100" s="68">
        <v>4</v>
      </c>
      <c r="E100" s="43"/>
      <c r="F100" s="43">
        <f t="shared" si="4"/>
        <v>0</v>
      </c>
    </row>
    <row r="101" spans="1:6" s="42" customFormat="1" ht="31.5">
      <c r="A101" s="68">
        <v>8</v>
      </c>
      <c r="B101" s="36" t="s">
        <v>57</v>
      </c>
      <c r="C101" s="68" t="s">
        <v>37</v>
      </c>
      <c r="D101" s="68">
        <v>42</v>
      </c>
      <c r="E101" s="43"/>
      <c r="F101" s="43">
        <f t="shared" si="4"/>
        <v>0</v>
      </c>
    </row>
    <row r="102" spans="1:6" s="42" customFormat="1" ht="15.75">
      <c r="A102" s="68">
        <v>9</v>
      </c>
      <c r="B102" s="36" t="s">
        <v>58</v>
      </c>
      <c r="C102" s="68" t="s">
        <v>37</v>
      </c>
      <c r="D102" s="68">
        <v>3.2</v>
      </c>
      <c r="E102" s="43"/>
      <c r="F102" s="43">
        <f t="shared" si="4"/>
        <v>0</v>
      </c>
    </row>
    <row r="103" spans="1:6" s="42" customFormat="1" ht="19.5" customHeight="1">
      <c r="A103" s="68">
        <v>10</v>
      </c>
      <c r="B103" s="36" t="s">
        <v>59</v>
      </c>
      <c r="C103" s="68" t="s">
        <v>27</v>
      </c>
      <c r="D103" s="68">
        <v>93</v>
      </c>
      <c r="E103" s="43"/>
      <c r="F103" s="43">
        <f t="shared" si="4"/>
        <v>0</v>
      </c>
    </row>
    <row r="104" spans="1:6" s="42" customFormat="1" ht="16.5" customHeight="1">
      <c r="A104" s="68">
        <v>11</v>
      </c>
      <c r="B104" s="36" t="s">
        <v>60</v>
      </c>
      <c r="C104" s="68" t="s">
        <v>24</v>
      </c>
      <c r="D104" s="68">
        <v>1314</v>
      </c>
      <c r="E104" s="43"/>
      <c r="F104" s="43">
        <f t="shared" si="4"/>
        <v>0</v>
      </c>
    </row>
    <row r="105" spans="1:6" s="42" customFormat="1" ht="16.5" customHeight="1">
      <c r="A105" s="69" t="s">
        <v>15</v>
      </c>
      <c r="B105" s="127" t="s">
        <v>61</v>
      </c>
      <c r="C105" s="128"/>
      <c r="D105" s="128"/>
      <c r="E105" s="129"/>
      <c r="F105" s="71"/>
    </row>
    <row r="106" spans="1:6" s="42" customFormat="1" ht="16.5" customHeight="1">
      <c r="A106" s="68">
        <v>1</v>
      </c>
      <c r="B106" s="36" t="s">
        <v>50</v>
      </c>
      <c r="C106" s="68" t="s">
        <v>37</v>
      </c>
      <c r="D106" s="68">
        <v>48</v>
      </c>
      <c r="E106" s="43"/>
      <c r="F106" s="43">
        <f>E106*D106</f>
        <v>0</v>
      </c>
    </row>
    <row r="107" spans="1:6" s="42" customFormat="1" ht="16.5" customHeight="1">
      <c r="A107" s="68">
        <v>2</v>
      </c>
      <c r="B107" s="36" t="s">
        <v>51</v>
      </c>
      <c r="C107" s="68" t="s">
        <v>37</v>
      </c>
      <c r="D107" s="68">
        <v>12</v>
      </c>
      <c r="E107" s="43"/>
      <c r="F107" s="43">
        <f aca="true" t="shared" si="5" ref="F107:F113">E107*D107</f>
        <v>0</v>
      </c>
    </row>
    <row r="108" spans="1:6" s="42" customFormat="1" ht="18.75" customHeight="1">
      <c r="A108" s="68">
        <v>3</v>
      </c>
      <c r="B108" s="36" t="s">
        <v>52</v>
      </c>
      <c r="C108" s="68" t="s">
        <v>37</v>
      </c>
      <c r="D108" s="68">
        <v>60</v>
      </c>
      <c r="E108" s="43"/>
      <c r="F108" s="43">
        <f t="shared" si="5"/>
        <v>0</v>
      </c>
    </row>
    <row r="109" spans="1:6" s="42" customFormat="1" ht="18.75" customHeight="1">
      <c r="A109" s="68">
        <v>4</v>
      </c>
      <c r="B109" s="36" t="s">
        <v>53</v>
      </c>
      <c r="C109" s="68" t="s">
        <v>37</v>
      </c>
      <c r="D109" s="68">
        <v>6</v>
      </c>
      <c r="E109" s="43"/>
      <c r="F109" s="43">
        <f t="shared" si="5"/>
        <v>0</v>
      </c>
    </row>
    <row r="110" spans="1:6" s="42" customFormat="1" ht="15.75">
      <c r="A110" s="68">
        <v>5</v>
      </c>
      <c r="B110" s="36" t="s">
        <v>62</v>
      </c>
      <c r="C110" s="68" t="s">
        <v>37</v>
      </c>
      <c r="D110" s="68">
        <v>11.2</v>
      </c>
      <c r="E110" s="43"/>
      <c r="F110" s="43">
        <f t="shared" si="5"/>
        <v>0</v>
      </c>
    </row>
    <row r="111" spans="1:6" s="42" customFormat="1" ht="19.5" customHeight="1">
      <c r="A111" s="68">
        <v>6</v>
      </c>
      <c r="B111" s="36" t="s">
        <v>58</v>
      </c>
      <c r="C111" s="68" t="s">
        <v>37</v>
      </c>
      <c r="D111" s="68">
        <v>3.2</v>
      </c>
      <c r="E111" s="43"/>
      <c r="F111" s="43">
        <f t="shared" si="5"/>
        <v>0</v>
      </c>
    </row>
    <row r="112" spans="1:6" s="42" customFormat="1" ht="15.75">
      <c r="A112" s="68">
        <v>7</v>
      </c>
      <c r="B112" s="36" t="s">
        <v>59</v>
      </c>
      <c r="C112" s="68" t="s">
        <v>27</v>
      </c>
      <c r="D112" s="68">
        <v>36</v>
      </c>
      <c r="E112" s="43"/>
      <c r="F112" s="43">
        <f t="shared" si="5"/>
        <v>0</v>
      </c>
    </row>
    <row r="113" spans="1:6" s="42" customFormat="1" ht="15.75">
      <c r="A113" s="68">
        <v>8</v>
      </c>
      <c r="B113" s="36" t="s">
        <v>60</v>
      </c>
      <c r="C113" s="68" t="s">
        <v>24</v>
      </c>
      <c r="D113" s="68">
        <v>1781</v>
      </c>
      <c r="E113" s="43"/>
      <c r="F113" s="43">
        <f t="shared" si="5"/>
        <v>0</v>
      </c>
    </row>
    <row r="114" spans="1:6" s="42" customFormat="1" ht="15.75">
      <c r="A114" s="69" t="s">
        <v>225</v>
      </c>
      <c r="B114" s="127" t="s">
        <v>63</v>
      </c>
      <c r="C114" s="128"/>
      <c r="D114" s="128"/>
      <c r="E114" s="129"/>
      <c r="F114" s="71"/>
    </row>
    <row r="115" spans="1:6" s="42" customFormat="1" ht="15.75">
      <c r="A115" s="68">
        <v>1</v>
      </c>
      <c r="B115" s="36" t="s">
        <v>50</v>
      </c>
      <c r="C115" s="68" t="s">
        <v>37</v>
      </c>
      <c r="D115" s="68">
        <v>36</v>
      </c>
      <c r="E115" s="43"/>
      <c r="F115" s="43">
        <f>E115*D115</f>
        <v>0</v>
      </c>
    </row>
    <row r="116" spans="1:6" s="42" customFormat="1" ht="15.75">
      <c r="A116" s="68">
        <v>2</v>
      </c>
      <c r="B116" s="36" t="s">
        <v>51</v>
      </c>
      <c r="C116" s="68" t="s">
        <v>37</v>
      </c>
      <c r="D116" s="68">
        <v>7</v>
      </c>
      <c r="E116" s="43"/>
      <c r="F116" s="43">
        <f aca="true" t="shared" si="6" ref="F116:F124">E116*D116</f>
        <v>0</v>
      </c>
    </row>
    <row r="117" spans="1:6" s="42" customFormat="1" ht="15.75">
      <c r="A117" s="68">
        <v>3</v>
      </c>
      <c r="B117" s="36" t="s">
        <v>52</v>
      </c>
      <c r="C117" s="68" t="s">
        <v>37</v>
      </c>
      <c r="D117" s="68">
        <v>43</v>
      </c>
      <c r="E117" s="43"/>
      <c r="F117" s="43">
        <f t="shared" si="6"/>
        <v>0</v>
      </c>
    </row>
    <row r="118" spans="1:6" s="42" customFormat="1" ht="15.75">
      <c r="A118" s="68">
        <v>4</v>
      </c>
      <c r="B118" s="36" t="s">
        <v>53</v>
      </c>
      <c r="C118" s="68" t="s">
        <v>37</v>
      </c>
      <c r="D118" s="68">
        <v>1.8</v>
      </c>
      <c r="E118" s="43"/>
      <c r="F118" s="43">
        <f t="shared" si="6"/>
        <v>0</v>
      </c>
    </row>
    <row r="119" spans="1:6" s="42" customFormat="1" ht="15.75" customHeight="1">
      <c r="A119" s="68">
        <v>5</v>
      </c>
      <c r="B119" s="36" t="s">
        <v>62</v>
      </c>
      <c r="C119" s="68" t="s">
        <v>37</v>
      </c>
      <c r="D119" s="68">
        <v>2</v>
      </c>
      <c r="E119" s="43"/>
      <c r="F119" s="43">
        <f t="shared" si="6"/>
        <v>0</v>
      </c>
    </row>
    <row r="120" spans="1:6" s="42" customFormat="1" ht="15.75">
      <c r="A120" s="68">
        <v>6</v>
      </c>
      <c r="B120" s="36" t="s">
        <v>58</v>
      </c>
      <c r="C120" s="68" t="s">
        <v>37</v>
      </c>
      <c r="D120" s="68">
        <v>6</v>
      </c>
      <c r="E120" s="43"/>
      <c r="F120" s="43">
        <f t="shared" si="6"/>
        <v>0</v>
      </c>
    </row>
    <row r="121" spans="1:6" s="42" customFormat="1" ht="15.75">
      <c r="A121" s="68">
        <v>7</v>
      </c>
      <c r="B121" s="36" t="s">
        <v>64</v>
      </c>
      <c r="C121" s="68" t="s">
        <v>37</v>
      </c>
      <c r="D121" s="68">
        <v>6</v>
      </c>
      <c r="E121" s="43"/>
      <c r="F121" s="43">
        <f t="shared" si="6"/>
        <v>0</v>
      </c>
    </row>
    <row r="122" spans="1:6" s="42" customFormat="1" ht="15.75">
      <c r="A122" s="68">
        <v>8</v>
      </c>
      <c r="B122" s="36" t="s">
        <v>65</v>
      </c>
      <c r="C122" s="68" t="s">
        <v>27</v>
      </c>
      <c r="D122" s="68">
        <v>60</v>
      </c>
      <c r="E122" s="43"/>
      <c r="F122" s="43">
        <f t="shared" si="6"/>
        <v>0</v>
      </c>
    </row>
    <row r="123" spans="1:6" s="42" customFormat="1" ht="15.75">
      <c r="A123" s="68">
        <v>9</v>
      </c>
      <c r="B123" s="36" t="s">
        <v>66</v>
      </c>
      <c r="C123" s="68" t="s">
        <v>27</v>
      </c>
      <c r="D123" s="68">
        <v>8</v>
      </c>
      <c r="E123" s="43"/>
      <c r="F123" s="43">
        <f t="shared" si="6"/>
        <v>0</v>
      </c>
    </row>
    <row r="124" spans="1:6" s="42" customFormat="1" ht="16.5" thickBot="1">
      <c r="A124" s="95">
        <v>10</v>
      </c>
      <c r="B124" s="96" t="s">
        <v>60</v>
      </c>
      <c r="C124" s="95" t="s">
        <v>24</v>
      </c>
      <c r="D124" s="95">
        <v>866</v>
      </c>
      <c r="E124" s="97"/>
      <c r="F124" s="97">
        <f t="shared" si="6"/>
        <v>0</v>
      </c>
    </row>
    <row r="125" spans="1:6" s="42" customFormat="1" ht="16.5" thickBot="1">
      <c r="A125" s="93"/>
      <c r="B125" s="136" t="s">
        <v>134</v>
      </c>
      <c r="C125" s="137"/>
      <c r="D125" s="137"/>
      <c r="E125" s="138"/>
      <c r="F125" s="94"/>
    </row>
    <row r="126" spans="1:6" s="42" customFormat="1" ht="15">
      <c r="A126" s="98" t="s">
        <v>4</v>
      </c>
      <c r="B126" s="145" t="s">
        <v>227</v>
      </c>
      <c r="C126" s="146"/>
      <c r="D126" s="146"/>
      <c r="E126" s="147"/>
      <c r="F126" s="99"/>
    </row>
    <row r="127" spans="1:6" s="42" customFormat="1" ht="38.25">
      <c r="A127" s="58">
        <v>1</v>
      </c>
      <c r="B127" s="47" t="s">
        <v>185</v>
      </c>
      <c r="C127" s="48" t="s">
        <v>186</v>
      </c>
      <c r="D127" s="49">
        <v>12</v>
      </c>
      <c r="E127" s="27"/>
      <c r="F127" s="84">
        <f>E127*D127</f>
        <v>0</v>
      </c>
    </row>
    <row r="128" spans="1:6" s="42" customFormat="1" ht="15" customHeight="1">
      <c r="A128" s="58">
        <v>2</v>
      </c>
      <c r="B128" s="47" t="s">
        <v>187</v>
      </c>
      <c r="C128" s="48" t="s">
        <v>186</v>
      </c>
      <c r="D128" s="49">
        <v>1.5</v>
      </c>
      <c r="E128" s="27"/>
      <c r="F128" s="84">
        <f aca="true" t="shared" si="7" ref="F128:F145">E128*D128</f>
        <v>0</v>
      </c>
    </row>
    <row r="129" spans="1:6" s="42" customFormat="1" ht="15">
      <c r="A129" s="58">
        <v>3</v>
      </c>
      <c r="B129" s="45" t="s">
        <v>188</v>
      </c>
      <c r="C129" s="44" t="s">
        <v>189</v>
      </c>
      <c r="D129" s="44">
        <v>26</v>
      </c>
      <c r="E129" s="27"/>
      <c r="F129" s="84">
        <f t="shared" si="7"/>
        <v>0</v>
      </c>
    </row>
    <row r="130" spans="1:6" s="42" customFormat="1" ht="25.5">
      <c r="A130" s="58">
        <v>4</v>
      </c>
      <c r="B130" s="47" t="s">
        <v>190</v>
      </c>
      <c r="C130" s="48" t="s">
        <v>186</v>
      </c>
      <c r="D130" s="76">
        <v>0.8</v>
      </c>
      <c r="E130" s="27"/>
      <c r="F130" s="84">
        <f t="shared" si="7"/>
        <v>0</v>
      </c>
    </row>
    <row r="131" spans="1:6" s="42" customFormat="1" ht="25.5">
      <c r="A131" s="58">
        <v>5</v>
      </c>
      <c r="B131" s="47" t="s">
        <v>191</v>
      </c>
      <c r="C131" s="48" t="s">
        <v>186</v>
      </c>
      <c r="D131" s="76">
        <v>1.2</v>
      </c>
      <c r="E131" s="27"/>
      <c r="F131" s="84">
        <f t="shared" si="7"/>
        <v>0</v>
      </c>
    </row>
    <row r="132" spans="1:6" s="42" customFormat="1" ht="15">
      <c r="A132" s="58">
        <v>6</v>
      </c>
      <c r="B132" s="47" t="s">
        <v>192</v>
      </c>
      <c r="C132" s="48" t="s">
        <v>186</v>
      </c>
      <c r="D132" s="76">
        <v>11.5</v>
      </c>
      <c r="E132" s="27"/>
      <c r="F132" s="84">
        <f t="shared" si="7"/>
        <v>0</v>
      </c>
    </row>
    <row r="133" spans="1:6" s="42" customFormat="1" ht="25.5">
      <c r="A133" s="58">
        <v>7</v>
      </c>
      <c r="B133" s="47" t="s">
        <v>193</v>
      </c>
      <c r="C133" s="48" t="s">
        <v>20</v>
      </c>
      <c r="D133" s="76">
        <v>8</v>
      </c>
      <c r="E133" s="27"/>
      <c r="F133" s="84">
        <f t="shared" si="7"/>
        <v>0</v>
      </c>
    </row>
    <row r="134" spans="1:6" s="42" customFormat="1" ht="25.5">
      <c r="A134" s="58">
        <v>8</v>
      </c>
      <c r="B134" s="47" t="s">
        <v>194</v>
      </c>
      <c r="C134" s="49" t="s">
        <v>31</v>
      </c>
      <c r="D134" s="49">
        <v>1</v>
      </c>
      <c r="E134" s="27"/>
      <c r="F134" s="84">
        <f t="shared" si="7"/>
        <v>0</v>
      </c>
    </row>
    <row r="135" spans="1:6" s="42" customFormat="1" ht="15">
      <c r="A135" s="58">
        <v>9</v>
      </c>
      <c r="B135" s="47" t="s">
        <v>195</v>
      </c>
      <c r="C135" s="49" t="s">
        <v>31</v>
      </c>
      <c r="D135" s="49">
        <v>1</v>
      </c>
      <c r="E135" s="27"/>
      <c r="F135" s="84">
        <f t="shared" si="7"/>
        <v>0</v>
      </c>
    </row>
    <row r="136" spans="1:6" s="38" customFormat="1" ht="18" customHeight="1">
      <c r="A136" s="58">
        <v>10</v>
      </c>
      <c r="B136" s="46" t="s">
        <v>67</v>
      </c>
      <c r="C136" s="44" t="s">
        <v>20</v>
      </c>
      <c r="D136" s="44">
        <v>8</v>
      </c>
      <c r="E136" s="27"/>
      <c r="F136" s="84">
        <f t="shared" si="7"/>
        <v>0</v>
      </c>
    </row>
    <row r="137" spans="1:6" s="38" customFormat="1" ht="12.75">
      <c r="A137" s="58">
        <v>11</v>
      </c>
      <c r="B137" s="45" t="s">
        <v>196</v>
      </c>
      <c r="C137" s="44" t="s">
        <v>20</v>
      </c>
      <c r="D137" s="44">
        <v>8</v>
      </c>
      <c r="E137" s="27"/>
      <c r="F137" s="84">
        <f t="shared" si="7"/>
        <v>0</v>
      </c>
    </row>
    <row r="138" spans="1:6" s="38" customFormat="1" ht="12.75">
      <c r="A138" s="58">
        <v>12</v>
      </c>
      <c r="B138" s="45" t="s">
        <v>197</v>
      </c>
      <c r="C138" s="44" t="s">
        <v>13</v>
      </c>
      <c r="D138" s="77">
        <v>1</v>
      </c>
      <c r="E138" s="28"/>
      <c r="F138" s="84">
        <f t="shared" si="7"/>
        <v>0</v>
      </c>
    </row>
    <row r="139" spans="1:6" s="39" customFormat="1" ht="15">
      <c r="A139" s="58">
        <v>13</v>
      </c>
      <c r="B139" s="45" t="s">
        <v>198</v>
      </c>
      <c r="C139" s="49" t="s">
        <v>31</v>
      </c>
      <c r="D139" s="49">
        <v>1</v>
      </c>
      <c r="E139" s="27"/>
      <c r="F139" s="84">
        <f t="shared" si="7"/>
        <v>0</v>
      </c>
    </row>
    <row r="140" spans="1:6" s="38" customFormat="1" ht="15">
      <c r="A140" s="58">
        <v>14</v>
      </c>
      <c r="B140" s="51" t="s">
        <v>199</v>
      </c>
      <c r="C140" s="49" t="s">
        <v>31</v>
      </c>
      <c r="D140" s="49">
        <v>1</v>
      </c>
      <c r="E140" s="27"/>
      <c r="F140" s="84">
        <f t="shared" si="7"/>
        <v>0</v>
      </c>
    </row>
    <row r="141" spans="1:6" s="37" customFormat="1" ht="15">
      <c r="A141" s="58">
        <v>15</v>
      </c>
      <c r="B141" s="47" t="s">
        <v>68</v>
      </c>
      <c r="C141" s="49" t="s">
        <v>31</v>
      </c>
      <c r="D141" s="49">
        <v>1</v>
      </c>
      <c r="E141" s="27"/>
      <c r="F141" s="84">
        <f t="shared" si="7"/>
        <v>0</v>
      </c>
    </row>
    <row r="142" spans="1:6" s="37" customFormat="1" ht="15">
      <c r="A142" s="58">
        <v>16</v>
      </c>
      <c r="B142" s="47" t="s">
        <v>200</v>
      </c>
      <c r="C142" s="49" t="s">
        <v>31</v>
      </c>
      <c r="D142" s="49">
        <v>1</v>
      </c>
      <c r="E142" s="27"/>
      <c r="F142" s="84">
        <f t="shared" si="7"/>
        <v>0</v>
      </c>
    </row>
    <row r="143" spans="1:6" s="37" customFormat="1" ht="15">
      <c r="A143" s="58">
        <v>17</v>
      </c>
      <c r="B143" s="47" t="s">
        <v>201</v>
      </c>
      <c r="C143" s="49" t="s">
        <v>31</v>
      </c>
      <c r="D143" s="49">
        <v>1</v>
      </c>
      <c r="E143" s="27"/>
      <c r="F143" s="84">
        <f t="shared" si="7"/>
        <v>0</v>
      </c>
    </row>
    <row r="144" spans="1:6" s="37" customFormat="1" ht="15">
      <c r="A144" s="58">
        <v>18</v>
      </c>
      <c r="B144" s="47" t="s">
        <v>202</v>
      </c>
      <c r="C144" s="49" t="s">
        <v>31</v>
      </c>
      <c r="D144" s="49">
        <v>1</v>
      </c>
      <c r="E144" s="27"/>
      <c r="F144" s="84">
        <f t="shared" si="7"/>
        <v>0</v>
      </c>
    </row>
    <row r="145" spans="1:6" s="37" customFormat="1" ht="15">
      <c r="A145" s="58">
        <v>19</v>
      </c>
      <c r="B145" s="47" t="s">
        <v>203</v>
      </c>
      <c r="C145" s="49" t="s">
        <v>31</v>
      </c>
      <c r="D145" s="49">
        <v>1</v>
      </c>
      <c r="E145" s="27"/>
      <c r="F145" s="84">
        <f t="shared" si="7"/>
        <v>0</v>
      </c>
    </row>
    <row r="146" spans="1:6" s="40" customFormat="1" ht="15.75">
      <c r="A146" s="69" t="s">
        <v>15</v>
      </c>
      <c r="B146" s="127" t="s">
        <v>228</v>
      </c>
      <c r="C146" s="128"/>
      <c r="D146" s="128"/>
      <c r="E146" s="129"/>
      <c r="F146" s="83"/>
    </row>
    <row r="147" spans="1:6" s="41" customFormat="1" ht="38.25">
      <c r="A147" s="58">
        <v>1</v>
      </c>
      <c r="B147" s="47" t="s">
        <v>204</v>
      </c>
      <c r="C147" s="48" t="s">
        <v>186</v>
      </c>
      <c r="D147" s="49">
        <v>76</v>
      </c>
      <c r="E147" s="27"/>
      <c r="F147" s="84">
        <f>E147*D147</f>
        <v>0</v>
      </c>
    </row>
    <row r="148" spans="1:6" s="31" customFormat="1" ht="12.75" customHeight="1">
      <c r="A148" s="58">
        <v>2</v>
      </c>
      <c r="B148" s="47" t="s">
        <v>205</v>
      </c>
      <c r="C148" s="48" t="s">
        <v>186</v>
      </c>
      <c r="D148" s="49">
        <v>9</v>
      </c>
      <c r="E148" s="27"/>
      <c r="F148" s="84">
        <f aca="true" t="shared" si="8" ref="F148:F158">E148*D148</f>
        <v>0</v>
      </c>
    </row>
    <row r="149" spans="1:6" s="41" customFormat="1" ht="15">
      <c r="A149" s="58">
        <v>3</v>
      </c>
      <c r="B149" s="45" t="s">
        <v>188</v>
      </c>
      <c r="C149" s="44" t="s">
        <v>189</v>
      </c>
      <c r="D149" s="44">
        <v>170</v>
      </c>
      <c r="E149" s="27"/>
      <c r="F149" s="84">
        <f t="shared" si="8"/>
        <v>0</v>
      </c>
    </row>
    <row r="150" spans="1:6" s="37" customFormat="1" ht="25.5">
      <c r="A150" s="58">
        <v>4</v>
      </c>
      <c r="B150" s="47" t="s">
        <v>190</v>
      </c>
      <c r="C150" s="48" t="s">
        <v>186</v>
      </c>
      <c r="D150" s="76">
        <v>5.2</v>
      </c>
      <c r="E150" s="27"/>
      <c r="F150" s="84">
        <f t="shared" si="8"/>
        <v>0</v>
      </c>
    </row>
    <row r="151" spans="1:6" s="37" customFormat="1" ht="25.5">
      <c r="A151" s="58">
        <v>5</v>
      </c>
      <c r="B151" s="47" t="s">
        <v>191</v>
      </c>
      <c r="C151" s="48" t="s">
        <v>186</v>
      </c>
      <c r="D151" s="76">
        <v>12.2</v>
      </c>
      <c r="E151" s="27"/>
      <c r="F151" s="84">
        <f t="shared" si="8"/>
        <v>0</v>
      </c>
    </row>
    <row r="152" spans="1:6" s="37" customFormat="1" ht="12.75">
      <c r="A152" s="58">
        <v>6</v>
      </c>
      <c r="B152" s="47" t="s">
        <v>192</v>
      </c>
      <c r="C152" s="48" t="s">
        <v>186</v>
      </c>
      <c r="D152" s="76">
        <v>67.6</v>
      </c>
      <c r="E152" s="27"/>
      <c r="F152" s="84">
        <f t="shared" si="8"/>
        <v>0</v>
      </c>
    </row>
    <row r="153" spans="1:6" s="37" customFormat="1" ht="25.5">
      <c r="A153" s="58">
        <v>7</v>
      </c>
      <c r="B153" s="47" t="s">
        <v>193</v>
      </c>
      <c r="C153" s="48" t="s">
        <v>20</v>
      </c>
      <c r="D153" s="76">
        <v>8</v>
      </c>
      <c r="E153" s="27"/>
      <c r="F153" s="84">
        <f t="shared" si="8"/>
        <v>0</v>
      </c>
    </row>
    <row r="154" spans="1:6" s="37" customFormat="1" ht="25.5">
      <c r="A154" s="58">
        <v>8</v>
      </c>
      <c r="B154" s="47" t="s">
        <v>206</v>
      </c>
      <c r="C154" s="48" t="s">
        <v>20</v>
      </c>
      <c r="D154" s="76">
        <v>44</v>
      </c>
      <c r="E154" s="27"/>
      <c r="F154" s="84">
        <f t="shared" si="8"/>
        <v>0</v>
      </c>
    </row>
    <row r="155" spans="1:6" s="37" customFormat="1" ht="15">
      <c r="A155" s="58">
        <v>9</v>
      </c>
      <c r="B155" s="47" t="s">
        <v>207</v>
      </c>
      <c r="C155" s="49" t="s">
        <v>31</v>
      </c>
      <c r="D155" s="49">
        <v>1</v>
      </c>
      <c r="E155" s="29"/>
      <c r="F155" s="84">
        <f t="shared" si="8"/>
        <v>0</v>
      </c>
    </row>
    <row r="156" spans="1:6" s="38" customFormat="1" ht="15">
      <c r="A156" s="58">
        <v>10</v>
      </c>
      <c r="B156" s="45" t="s">
        <v>197</v>
      </c>
      <c r="C156" s="44" t="s">
        <v>13</v>
      </c>
      <c r="D156" s="49">
        <v>5</v>
      </c>
      <c r="E156" s="28"/>
      <c r="F156" s="84">
        <f t="shared" si="8"/>
        <v>0</v>
      </c>
    </row>
    <row r="157" spans="1:6" s="38" customFormat="1" ht="12.75">
      <c r="A157" s="58">
        <v>11</v>
      </c>
      <c r="B157" s="46" t="s">
        <v>67</v>
      </c>
      <c r="C157" s="44" t="s">
        <v>20</v>
      </c>
      <c r="D157" s="44">
        <v>52</v>
      </c>
      <c r="E157" s="27"/>
      <c r="F157" s="84">
        <f t="shared" si="8"/>
        <v>0</v>
      </c>
    </row>
    <row r="158" spans="1:6" s="38" customFormat="1" ht="12.75">
      <c r="A158" s="58">
        <v>12</v>
      </c>
      <c r="B158" s="45" t="s">
        <v>196</v>
      </c>
      <c r="C158" s="44" t="s">
        <v>20</v>
      </c>
      <c r="D158" s="44">
        <v>52</v>
      </c>
      <c r="E158" s="27"/>
      <c r="F158" s="84">
        <f t="shared" si="8"/>
        <v>0</v>
      </c>
    </row>
    <row r="159" spans="1:6" s="39" customFormat="1" ht="15.75">
      <c r="A159" s="69" t="s">
        <v>225</v>
      </c>
      <c r="B159" s="72" t="s">
        <v>229</v>
      </c>
      <c r="C159" s="75"/>
      <c r="D159" s="75"/>
      <c r="E159" s="73"/>
      <c r="F159" s="83"/>
    </row>
    <row r="160" spans="1:6" s="38" customFormat="1" ht="38.25">
      <c r="A160" s="60">
        <v>1</v>
      </c>
      <c r="B160" s="45" t="s">
        <v>208</v>
      </c>
      <c r="C160" s="44" t="s">
        <v>186</v>
      </c>
      <c r="D160" s="44">
        <v>10</v>
      </c>
      <c r="E160" s="27"/>
      <c r="F160" s="84">
        <f>E160*D160</f>
        <v>0</v>
      </c>
    </row>
    <row r="161" spans="1:6" s="37" customFormat="1" ht="25.5">
      <c r="A161" s="59">
        <v>2</v>
      </c>
      <c r="B161" s="45" t="s">
        <v>209</v>
      </c>
      <c r="C161" s="44" t="s">
        <v>186</v>
      </c>
      <c r="D161" s="78">
        <v>1</v>
      </c>
      <c r="E161" s="27"/>
      <c r="F161" s="84">
        <f aca="true" t="shared" si="9" ref="F161:F168">E161*D161</f>
        <v>0</v>
      </c>
    </row>
    <row r="162" spans="1:6" s="37" customFormat="1" ht="12.75">
      <c r="A162" s="60">
        <v>3</v>
      </c>
      <c r="B162" s="45" t="s">
        <v>210</v>
      </c>
      <c r="C162" s="44" t="s">
        <v>186</v>
      </c>
      <c r="D162" s="77">
        <v>0.5</v>
      </c>
      <c r="E162" s="27"/>
      <c r="F162" s="84">
        <f t="shared" si="9"/>
        <v>0</v>
      </c>
    </row>
    <row r="163" spans="1:6" s="37" customFormat="1" ht="25.5">
      <c r="A163" s="59">
        <v>4</v>
      </c>
      <c r="B163" s="45" t="s">
        <v>211</v>
      </c>
      <c r="C163" s="44" t="s">
        <v>186</v>
      </c>
      <c r="D163" s="77">
        <v>2</v>
      </c>
      <c r="E163" s="27"/>
      <c r="F163" s="84">
        <f t="shared" si="9"/>
        <v>0</v>
      </c>
    </row>
    <row r="164" spans="1:6" s="37" customFormat="1" ht="12.75">
      <c r="A164" s="60">
        <v>5</v>
      </c>
      <c r="B164" s="47" t="s">
        <v>192</v>
      </c>
      <c r="C164" s="44" t="s">
        <v>186</v>
      </c>
      <c r="D164" s="78">
        <v>8.5</v>
      </c>
      <c r="E164" s="27"/>
      <c r="F164" s="84">
        <f t="shared" si="9"/>
        <v>0</v>
      </c>
    </row>
    <row r="165" spans="1:6" s="37" customFormat="1" ht="12.75">
      <c r="A165" s="59">
        <v>6</v>
      </c>
      <c r="B165" s="45" t="s">
        <v>188</v>
      </c>
      <c r="C165" s="44" t="s">
        <v>189</v>
      </c>
      <c r="D165" s="44">
        <v>22</v>
      </c>
      <c r="E165" s="27"/>
      <c r="F165" s="84">
        <f t="shared" si="9"/>
        <v>0</v>
      </c>
    </row>
    <row r="166" spans="1:6" s="31" customFormat="1" ht="12.75" customHeight="1">
      <c r="A166" s="60">
        <v>7</v>
      </c>
      <c r="B166" s="45" t="s">
        <v>212</v>
      </c>
      <c r="C166" s="44" t="s">
        <v>20</v>
      </c>
      <c r="D166" s="44">
        <v>4</v>
      </c>
      <c r="E166" s="27"/>
      <c r="F166" s="84">
        <f t="shared" si="9"/>
        <v>0</v>
      </c>
    </row>
    <row r="167" spans="1:6" s="40" customFormat="1" ht="12.75">
      <c r="A167" s="59">
        <v>8</v>
      </c>
      <c r="B167" s="50" t="s">
        <v>213</v>
      </c>
      <c r="C167" s="48" t="s">
        <v>31</v>
      </c>
      <c r="D167" s="79">
        <v>2</v>
      </c>
      <c r="E167" s="27"/>
      <c r="F167" s="84">
        <f t="shared" si="9"/>
        <v>0</v>
      </c>
    </row>
    <row r="168" spans="1:6" s="41" customFormat="1" ht="15">
      <c r="A168" s="60">
        <v>9</v>
      </c>
      <c r="B168" s="45" t="s">
        <v>196</v>
      </c>
      <c r="C168" s="44" t="s">
        <v>20</v>
      </c>
      <c r="D168" s="44">
        <v>4</v>
      </c>
      <c r="E168" s="27"/>
      <c r="F168" s="84">
        <f t="shared" si="9"/>
        <v>0</v>
      </c>
    </row>
    <row r="169" spans="1:6" s="42" customFormat="1" ht="15" customHeight="1">
      <c r="A169" s="69" t="s">
        <v>224</v>
      </c>
      <c r="B169" s="72" t="s">
        <v>230</v>
      </c>
      <c r="C169" s="75"/>
      <c r="D169" s="75"/>
      <c r="E169" s="73"/>
      <c r="F169" s="83"/>
    </row>
    <row r="170" spans="1:6" s="39" customFormat="1" ht="52.5" customHeight="1">
      <c r="A170" s="60">
        <v>1</v>
      </c>
      <c r="B170" s="45" t="s">
        <v>220</v>
      </c>
      <c r="C170" s="44" t="s">
        <v>186</v>
      </c>
      <c r="D170" s="44">
        <v>117</v>
      </c>
      <c r="E170" s="27"/>
      <c r="F170" s="84">
        <f>E170*D170</f>
        <v>0</v>
      </c>
    </row>
    <row r="171" spans="1:6" s="42" customFormat="1" ht="15">
      <c r="A171" s="59">
        <v>2</v>
      </c>
      <c r="B171" s="45" t="s">
        <v>214</v>
      </c>
      <c r="C171" s="44" t="s">
        <v>186</v>
      </c>
      <c r="D171" s="78">
        <v>13</v>
      </c>
      <c r="E171" s="27"/>
      <c r="F171" s="84">
        <f aca="true" t="shared" si="10" ref="F171:F180">E171*D171</f>
        <v>0</v>
      </c>
    </row>
    <row r="172" spans="1:6" s="39" customFormat="1" ht="15" customHeight="1">
      <c r="A172" s="60">
        <v>3</v>
      </c>
      <c r="B172" s="45" t="s">
        <v>210</v>
      </c>
      <c r="C172" s="44" t="s">
        <v>186</v>
      </c>
      <c r="D172" s="77">
        <v>6</v>
      </c>
      <c r="E172" s="27"/>
      <c r="F172" s="84">
        <f t="shared" si="10"/>
        <v>0</v>
      </c>
    </row>
    <row r="173" spans="1:6" s="39" customFormat="1" ht="15" customHeight="1">
      <c r="A173" s="59">
        <v>4</v>
      </c>
      <c r="B173" s="45" t="s">
        <v>211</v>
      </c>
      <c r="C173" s="44" t="s">
        <v>186</v>
      </c>
      <c r="D173" s="77">
        <v>20</v>
      </c>
      <c r="E173" s="27"/>
      <c r="F173" s="84">
        <f t="shared" si="10"/>
        <v>0</v>
      </c>
    </row>
    <row r="174" spans="1:6" s="39" customFormat="1" ht="15" customHeight="1">
      <c r="A174" s="60">
        <v>5</v>
      </c>
      <c r="B174" s="47" t="s">
        <v>192</v>
      </c>
      <c r="C174" s="44" t="s">
        <v>186</v>
      </c>
      <c r="D174" s="78">
        <v>104</v>
      </c>
      <c r="E174" s="27"/>
      <c r="F174" s="84">
        <f t="shared" si="10"/>
        <v>0</v>
      </c>
    </row>
    <row r="175" spans="1:6" s="39" customFormat="1" ht="15">
      <c r="A175" s="59">
        <v>6</v>
      </c>
      <c r="B175" s="45" t="s">
        <v>188</v>
      </c>
      <c r="C175" s="44" t="s">
        <v>189</v>
      </c>
      <c r="D175" s="44">
        <v>260</v>
      </c>
      <c r="E175" s="27"/>
      <c r="F175" s="84">
        <f t="shared" si="10"/>
        <v>0</v>
      </c>
    </row>
    <row r="176" spans="1:6" s="39" customFormat="1" ht="15" customHeight="1">
      <c r="A176" s="60">
        <v>7</v>
      </c>
      <c r="B176" s="45" t="s">
        <v>212</v>
      </c>
      <c r="C176" s="44" t="s">
        <v>20</v>
      </c>
      <c r="D176" s="44">
        <v>59</v>
      </c>
      <c r="E176" s="27"/>
      <c r="F176" s="84">
        <f t="shared" si="10"/>
        <v>0</v>
      </c>
    </row>
    <row r="177" spans="1:6" s="38" customFormat="1" ht="12.75">
      <c r="A177" s="59">
        <v>8</v>
      </c>
      <c r="B177" s="45" t="s">
        <v>221</v>
      </c>
      <c r="C177" s="44" t="s">
        <v>20</v>
      </c>
      <c r="D177" s="44">
        <v>3</v>
      </c>
      <c r="E177" s="27"/>
      <c r="F177" s="84">
        <f t="shared" si="10"/>
        <v>0</v>
      </c>
    </row>
    <row r="178" spans="1:6" s="41" customFormat="1" ht="15">
      <c r="A178" s="60">
        <v>9</v>
      </c>
      <c r="B178" s="50" t="s">
        <v>215</v>
      </c>
      <c r="C178" s="48" t="s">
        <v>31</v>
      </c>
      <c r="D178" s="48">
        <v>1</v>
      </c>
      <c r="E178" s="27"/>
      <c r="F178" s="84">
        <f t="shared" si="10"/>
        <v>0</v>
      </c>
    </row>
    <row r="179" spans="1:6" s="42" customFormat="1" ht="15" customHeight="1">
      <c r="A179" s="59">
        <v>10</v>
      </c>
      <c r="B179" s="50" t="s">
        <v>213</v>
      </c>
      <c r="C179" s="48" t="s">
        <v>31</v>
      </c>
      <c r="D179" s="79">
        <v>1</v>
      </c>
      <c r="E179" s="27"/>
      <c r="F179" s="84">
        <f t="shared" si="10"/>
        <v>0</v>
      </c>
    </row>
    <row r="180" spans="1:6" s="39" customFormat="1" ht="15">
      <c r="A180" s="60"/>
      <c r="B180" s="45"/>
      <c r="C180" s="44"/>
      <c r="D180" s="44"/>
      <c r="E180" s="46"/>
      <c r="F180" s="84">
        <f t="shared" si="10"/>
        <v>0</v>
      </c>
    </row>
    <row r="181" spans="1:6" s="42" customFormat="1" ht="15.75">
      <c r="A181" s="69" t="s">
        <v>155</v>
      </c>
      <c r="B181" s="127" t="s">
        <v>231</v>
      </c>
      <c r="C181" s="128"/>
      <c r="D181" s="128"/>
      <c r="E181" s="129"/>
      <c r="F181" s="85"/>
    </row>
    <row r="182" spans="1:6" s="39" customFormat="1" ht="23.25" customHeight="1">
      <c r="A182" s="59">
        <v>1</v>
      </c>
      <c r="B182" s="45" t="s">
        <v>69</v>
      </c>
      <c r="C182" s="44" t="s">
        <v>31</v>
      </c>
      <c r="D182" s="44">
        <v>1</v>
      </c>
      <c r="E182" s="46"/>
      <c r="F182" s="84">
        <f>E182*D182</f>
        <v>0</v>
      </c>
    </row>
    <row r="183" spans="1:6" s="39" customFormat="1" ht="26.25" customHeight="1">
      <c r="A183" s="59">
        <v>2</v>
      </c>
      <c r="B183" s="45" t="s">
        <v>70</v>
      </c>
      <c r="C183" s="44" t="s">
        <v>31</v>
      </c>
      <c r="D183" s="44">
        <v>1</v>
      </c>
      <c r="E183" s="46"/>
      <c r="F183" s="84">
        <f>E183*D183</f>
        <v>0</v>
      </c>
    </row>
    <row r="184" spans="1:6" s="39" customFormat="1" ht="15" customHeight="1">
      <c r="A184" s="59">
        <v>3</v>
      </c>
      <c r="B184" s="45" t="s">
        <v>71</v>
      </c>
      <c r="C184" s="44" t="s">
        <v>31</v>
      </c>
      <c r="D184" s="44">
        <v>1</v>
      </c>
      <c r="E184" s="46"/>
      <c r="F184" s="30">
        <f>E184*D184</f>
        <v>0</v>
      </c>
    </row>
    <row r="185" spans="1:6" s="39" customFormat="1" ht="15">
      <c r="A185" s="59">
        <v>4</v>
      </c>
      <c r="B185" s="46" t="s">
        <v>72</v>
      </c>
      <c r="C185" s="44" t="s">
        <v>31</v>
      </c>
      <c r="D185" s="44">
        <v>2</v>
      </c>
      <c r="E185" s="46"/>
      <c r="F185" s="30">
        <f>E185*D185</f>
        <v>0</v>
      </c>
    </row>
    <row r="186" spans="1:6" s="39" customFormat="1" ht="15" customHeight="1">
      <c r="A186" s="59">
        <v>5</v>
      </c>
      <c r="B186" s="46" t="s">
        <v>73</v>
      </c>
      <c r="C186" s="44" t="s">
        <v>31</v>
      </c>
      <c r="D186" s="44">
        <v>2</v>
      </c>
      <c r="E186" s="46"/>
      <c r="F186" s="30">
        <f>E186*D186</f>
        <v>0</v>
      </c>
    </row>
    <row r="187" spans="1:6" s="38" customFormat="1" ht="25.5">
      <c r="A187" s="59">
        <v>6</v>
      </c>
      <c r="B187" s="45" t="s">
        <v>74</v>
      </c>
      <c r="C187" s="44" t="s">
        <v>31</v>
      </c>
      <c r="D187" s="44">
        <v>3</v>
      </c>
      <c r="E187" s="46"/>
      <c r="F187" s="30">
        <f aca="true" t="shared" si="11" ref="F187:F225">E187*D187</f>
        <v>0</v>
      </c>
    </row>
    <row r="188" spans="1:6" s="38" customFormat="1" ht="12.75">
      <c r="A188" s="59">
        <v>7</v>
      </c>
      <c r="B188" s="45" t="s">
        <v>68</v>
      </c>
      <c r="C188" s="44" t="s">
        <v>31</v>
      </c>
      <c r="D188" s="44">
        <v>3</v>
      </c>
      <c r="E188" s="46"/>
      <c r="F188" s="30">
        <f t="shared" si="11"/>
        <v>0</v>
      </c>
    </row>
    <row r="189" spans="1:6" s="41" customFormat="1" ht="25.5">
      <c r="A189" s="59">
        <v>8</v>
      </c>
      <c r="B189" s="45" t="s">
        <v>75</v>
      </c>
      <c r="C189" s="44" t="s">
        <v>31</v>
      </c>
      <c r="D189" s="44">
        <v>7</v>
      </c>
      <c r="E189" s="46"/>
      <c r="F189" s="30">
        <f t="shared" si="11"/>
        <v>0</v>
      </c>
    </row>
    <row r="190" spans="1:6" s="41" customFormat="1" ht="15">
      <c r="A190" s="59">
        <v>9</v>
      </c>
      <c r="B190" s="45" t="s">
        <v>76</v>
      </c>
      <c r="C190" s="44" t="s">
        <v>31</v>
      </c>
      <c r="D190" s="44">
        <v>7</v>
      </c>
      <c r="E190" s="46"/>
      <c r="F190" s="30">
        <f t="shared" si="11"/>
        <v>0</v>
      </c>
    </row>
    <row r="191" spans="1:6" s="32" customFormat="1" ht="25.5">
      <c r="A191" s="59">
        <v>10</v>
      </c>
      <c r="B191" s="45" t="s">
        <v>77</v>
      </c>
      <c r="C191" s="44" t="s">
        <v>31</v>
      </c>
      <c r="D191" s="44">
        <v>2</v>
      </c>
      <c r="E191" s="46"/>
      <c r="F191" s="30">
        <f t="shared" si="11"/>
        <v>0</v>
      </c>
    </row>
    <row r="192" spans="1:6" s="32" customFormat="1" ht="44.25" customHeight="1">
      <c r="A192" s="59">
        <v>11</v>
      </c>
      <c r="B192" s="52" t="s">
        <v>78</v>
      </c>
      <c r="C192" s="44" t="s">
        <v>20</v>
      </c>
      <c r="D192" s="80">
        <v>8</v>
      </c>
      <c r="E192" s="46"/>
      <c r="F192" s="84">
        <f t="shared" si="11"/>
        <v>0</v>
      </c>
    </row>
    <row r="193" spans="1:6" s="40" customFormat="1" ht="26.25" customHeight="1">
      <c r="A193" s="59">
        <v>12</v>
      </c>
      <c r="B193" s="52" t="s">
        <v>79</v>
      </c>
      <c r="C193" s="44" t="s">
        <v>20</v>
      </c>
      <c r="D193" s="80">
        <v>55</v>
      </c>
      <c r="E193" s="46"/>
      <c r="F193" s="84">
        <f t="shared" si="11"/>
        <v>0</v>
      </c>
    </row>
    <row r="194" spans="1:6" s="40" customFormat="1" ht="12" customHeight="1">
      <c r="A194" s="59">
        <v>13</v>
      </c>
      <c r="B194" s="52" t="s">
        <v>80</v>
      </c>
      <c r="C194" s="44" t="s">
        <v>20</v>
      </c>
      <c r="D194" s="81">
        <v>5</v>
      </c>
      <c r="E194" s="46"/>
      <c r="F194" s="84">
        <f t="shared" si="11"/>
        <v>0</v>
      </c>
    </row>
    <row r="195" spans="1:6" s="40" customFormat="1" ht="35.25" customHeight="1">
      <c r="A195" s="59">
        <v>14</v>
      </c>
      <c r="B195" s="52" t="s">
        <v>81</v>
      </c>
      <c r="C195" s="44" t="s">
        <v>31</v>
      </c>
      <c r="D195" s="80">
        <v>26</v>
      </c>
      <c r="E195" s="46"/>
      <c r="F195" s="84">
        <f t="shared" si="11"/>
        <v>0</v>
      </c>
    </row>
    <row r="196" spans="1:6" s="40" customFormat="1" ht="12.75">
      <c r="A196" s="59">
        <v>15</v>
      </c>
      <c r="B196" s="52" t="s">
        <v>82</v>
      </c>
      <c r="C196" s="44" t="s">
        <v>31</v>
      </c>
      <c r="D196" s="80">
        <v>6</v>
      </c>
      <c r="E196" s="46"/>
      <c r="F196" s="84">
        <f t="shared" si="11"/>
        <v>0</v>
      </c>
    </row>
    <row r="197" spans="1:6" s="40" customFormat="1" ht="30" customHeight="1">
      <c r="A197" s="59">
        <v>16</v>
      </c>
      <c r="B197" s="52" t="s">
        <v>83</v>
      </c>
      <c r="C197" s="44" t="s">
        <v>31</v>
      </c>
      <c r="D197" s="80">
        <v>12</v>
      </c>
      <c r="E197" s="46"/>
      <c r="F197" s="84">
        <f>E197*D197</f>
        <v>0</v>
      </c>
    </row>
    <row r="198" spans="1:6" s="40" customFormat="1" ht="14.25" customHeight="1">
      <c r="A198" s="59">
        <v>17</v>
      </c>
      <c r="B198" s="52" t="s">
        <v>84</v>
      </c>
      <c r="C198" s="44" t="s">
        <v>31</v>
      </c>
      <c r="D198" s="80">
        <v>1</v>
      </c>
      <c r="E198" s="46"/>
      <c r="F198" s="84">
        <f t="shared" si="11"/>
        <v>0</v>
      </c>
    </row>
    <row r="199" spans="1:6" s="40" customFormat="1" ht="27" customHeight="1">
      <c r="A199" s="59">
        <v>18</v>
      </c>
      <c r="B199" s="52" t="s">
        <v>85</v>
      </c>
      <c r="C199" s="44" t="s">
        <v>31</v>
      </c>
      <c r="D199" s="80">
        <v>7</v>
      </c>
      <c r="E199" s="46"/>
      <c r="F199" s="84">
        <f t="shared" si="11"/>
        <v>0</v>
      </c>
    </row>
    <row r="200" spans="1:6" s="40" customFormat="1" ht="14.25" customHeight="1">
      <c r="A200" s="59">
        <v>19</v>
      </c>
      <c r="B200" s="52" t="s">
        <v>86</v>
      </c>
      <c r="C200" s="44" t="s">
        <v>31</v>
      </c>
      <c r="D200" s="80">
        <v>7</v>
      </c>
      <c r="E200" s="46"/>
      <c r="F200" s="84">
        <f t="shared" si="11"/>
        <v>0</v>
      </c>
    </row>
    <row r="201" spans="1:6" s="40" customFormat="1" ht="12.75">
      <c r="A201" s="59">
        <v>20</v>
      </c>
      <c r="B201" s="52" t="s">
        <v>87</v>
      </c>
      <c r="C201" s="44" t="s">
        <v>31</v>
      </c>
      <c r="D201" s="80">
        <v>7</v>
      </c>
      <c r="E201" s="46"/>
      <c r="F201" s="84">
        <f t="shared" si="11"/>
        <v>0</v>
      </c>
    </row>
    <row r="202" spans="1:6" s="40" customFormat="1" ht="12" customHeight="1">
      <c r="A202" s="59">
        <v>21</v>
      </c>
      <c r="B202" s="52" t="s">
        <v>88</v>
      </c>
      <c r="C202" s="44" t="s">
        <v>31</v>
      </c>
      <c r="D202" s="80">
        <v>3</v>
      </c>
      <c r="E202" s="46"/>
      <c r="F202" s="84">
        <f t="shared" si="11"/>
        <v>0</v>
      </c>
    </row>
    <row r="203" spans="1:6" s="40" customFormat="1" ht="12" customHeight="1">
      <c r="A203" s="59">
        <v>22</v>
      </c>
      <c r="B203" s="46" t="s">
        <v>67</v>
      </c>
      <c r="C203" s="44" t="s">
        <v>20</v>
      </c>
      <c r="D203" s="77">
        <v>60</v>
      </c>
      <c r="E203" s="46"/>
      <c r="F203" s="84">
        <f t="shared" si="11"/>
        <v>0</v>
      </c>
    </row>
    <row r="204" spans="1:6" s="40" customFormat="1" ht="12" customHeight="1">
      <c r="A204" s="59">
        <v>23</v>
      </c>
      <c r="B204" s="45" t="s">
        <v>222</v>
      </c>
      <c r="C204" s="44" t="s">
        <v>31</v>
      </c>
      <c r="D204" s="44">
        <v>1</v>
      </c>
      <c r="E204" s="56"/>
      <c r="F204" s="30">
        <f t="shared" si="11"/>
        <v>0</v>
      </c>
    </row>
    <row r="205" spans="1:6" s="40" customFormat="1" ht="12" customHeight="1">
      <c r="A205" s="59">
        <v>24</v>
      </c>
      <c r="B205" s="45" t="s">
        <v>223</v>
      </c>
      <c r="C205" s="44" t="s">
        <v>31</v>
      </c>
      <c r="D205" s="44">
        <v>1</v>
      </c>
      <c r="E205" s="56"/>
      <c r="F205" s="30">
        <f t="shared" si="11"/>
        <v>0</v>
      </c>
    </row>
    <row r="206" spans="1:6" s="40" customFormat="1" ht="12" customHeight="1">
      <c r="A206" s="59">
        <v>25</v>
      </c>
      <c r="B206" s="45" t="s">
        <v>89</v>
      </c>
      <c r="C206" s="44" t="s">
        <v>31</v>
      </c>
      <c r="D206" s="44">
        <v>8</v>
      </c>
      <c r="E206" s="56"/>
      <c r="F206" s="84">
        <f t="shared" si="11"/>
        <v>0</v>
      </c>
    </row>
    <row r="207" spans="1:6" s="40" customFormat="1" ht="12" customHeight="1">
      <c r="A207" s="59">
        <v>26</v>
      </c>
      <c r="B207" s="45" t="s">
        <v>90</v>
      </c>
      <c r="C207" s="44" t="s">
        <v>31</v>
      </c>
      <c r="D207" s="44">
        <v>2</v>
      </c>
      <c r="E207" s="56"/>
      <c r="F207" s="84">
        <f t="shared" si="11"/>
        <v>0</v>
      </c>
    </row>
    <row r="208" spans="1:6" s="40" customFormat="1" ht="12" customHeight="1">
      <c r="A208" s="59">
        <v>27</v>
      </c>
      <c r="B208" s="45" t="s">
        <v>91</v>
      </c>
      <c r="C208" s="44" t="s">
        <v>31</v>
      </c>
      <c r="D208" s="44">
        <v>1</v>
      </c>
      <c r="E208" s="46"/>
      <c r="F208" s="84">
        <f t="shared" si="11"/>
        <v>0</v>
      </c>
    </row>
    <row r="209" spans="1:6" s="40" customFormat="1" ht="12" customHeight="1">
      <c r="A209" s="59">
        <v>28</v>
      </c>
      <c r="B209" s="45" t="s">
        <v>92</v>
      </c>
      <c r="C209" s="44" t="s">
        <v>31</v>
      </c>
      <c r="D209" s="44">
        <v>1</v>
      </c>
      <c r="E209" s="46"/>
      <c r="F209" s="33">
        <f t="shared" si="11"/>
        <v>0</v>
      </c>
    </row>
    <row r="210" spans="1:6" s="40" customFormat="1" ht="12" customHeight="1">
      <c r="A210" s="59">
        <v>29</v>
      </c>
      <c r="B210" s="45" t="s">
        <v>93</v>
      </c>
      <c r="C210" s="44" t="s">
        <v>31</v>
      </c>
      <c r="D210" s="44">
        <v>1</v>
      </c>
      <c r="E210" s="46"/>
      <c r="F210" s="30">
        <f t="shared" si="11"/>
        <v>0</v>
      </c>
    </row>
    <row r="211" spans="1:6" s="40" customFormat="1" ht="12" customHeight="1">
      <c r="A211" s="59">
        <v>30</v>
      </c>
      <c r="B211" s="54" t="s">
        <v>94</v>
      </c>
      <c r="C211" s="55" t="s">
        <v>24</v>
      </c>
      <c r="D211" s="82">
        <v>450</v>
      </c>
      <c r="E211" s="56"/>
      <c r="F211" s="30">
        <f t="shared" si="11"/>
        <v>0</v>
      </c>
    </row>
    <row r="212" spans="1:6" s="40" customFormat="1" ht="12" customHeight="1">
      <c r="A212" s="59">
        <v>31</v>
      </c>
      <c r="B212" s="45" t="s">
        <v>74</v>
      </c>
      <c r="C212" s="44" t="s">
        <v>31</v>
      </c>
      <c r="D212" s="44">
        <v>3</v>
      </c>
      <c r="E212" s="46"/>
      <c r="F212" s="30">
        <f t="shared" si="11"/>
        <v>0</v>
      </c>
    </row>
    <row r="213" spans="1:6" s="40" customFormat="1" ht="12.75">
      <c r="A213" s="59">
        <v>32</v>
      </c>
      <c r="B213" s="45" t="s">
        <v>68</v>
      </c>
      <c r="C213" s="44" t="s">
        <v>31</v>
      </c>
      <c r="D213" s="44">
        <v>3</v>
      </c>
      <c r="E213" s="46"/>
      <c r="F213" s="30">
        <f t="shared" si="11"/>
        <v>0</v>
      </c>
    </row>
    <row r="214" spans="1:6" s="40" customFormat="1" ht="14.25" customHeight="1">
      <c r="A214" s="59">
        <v>33</v>
      </c>
      <c r="B214" s="45" t="s">
        <v>75</v>
      </c>
      <c r="C214" s="44" t="s">
        <v>31</v>
      </c>
      <c r="D214" s="44">
        <v>7</v>
      </c>
      <c r="E214" s="46"/>
      <c r="F214" s="84">
        <f>E214*D214</f>
        <v>0</v>
      </c>
    </row>
    <row r="215" spans="1:6" s="40" customFormat="1" ht="14.25" customHeight="1">
      <c r="A215" s="59">
        <v>34</v>
      </c>
      <c r="B215" s="45" t="s">
        <v>76</v>
      </c>
      <c r="C215" s="44" t="s">
        <v>31</v>
      </c>
      <c r="D215" s="44">
        <v>7</v>
      </c>
      <c r="E215" s="46"/>
      <c r="F215" s="84">
        <f t="shared" si="11"/>
        <v>0</v>
      </c>
    </row>
    <row r="216" spans="1:6" s="40" customFormat="1" ht="25.5">
      <c r="A216" s="59">
        <v>35</v>
      </c>
      <c r="B216" s="57" t="s">
        <v>95</v>
      </c>
      <c r="C216" s="44" t="s">
        <v>31</v>
      </c>
      <c r="D216" s="44">
        <v>1</v>
      </c>
      <c r="E216" s="46"/>
      <c r="F216" s="30">
        <f>E216*D216</f>
        <v>0</v>
      </c>
    </row>
    <row r="217" spans="1:6" s="40" customFormat="1" ht="12.75">
      <c r="A217" s="59">
        <v>36</v>
      </c>
      <c r="B217" s="46" t="s">
        <v>96</v>
      </c>
      <c r="C217" s="44" t="s">
        <v>31</v>
      </c>
      <c r="D217" s="44">
        <v>1</v>
      </c>
      <c r="E217" s="46"/>
      <c r="F217" s="30">
        <f>E217*D217</f>
        <v>0</v>
      </c>
    </row>
    <row r="218" spans="1:6" s="40" customFormat="1" ht="12.75">
      <c r="A218" s="59">
        <v>37</v>
      </c>
      <c r="B218" s="52" t="s">
        <v>97</v>
      </c>
      <c r="C218" s="44" t="s">
        <v>20</v>
      </c>
      <c r="D218" s="80">
        <v>2</v>
      </c>
      <c r="E218" s="53"/>
      <c r="F218" s="30">
        <f t="shared" si="11"/>
        <v>0</v>
      </c>
    </row>
    <row r="219" spans="1:6" s="40" customFormat="1" ht="45.75" customHeight="1">
      <c r="A219" s="59">
        <v>38</v>
      </c>
      <c r="B219" s="45" t="s">
        <v>98</v>
      </c>
      <c r="C219" s="44" t="s">
        <v>31</v>
      </c>
      <c r="D219" s="44">
        <v>2</v>
      </c>
      <c r="E219" s="46"/>
      <c r="F219" s="30">
        <f t="shared" si="11"/>
        <v>0</v>
      </c>
    </row>
    <row r="220" spans="1:6" s="40" customFormat="1" ht="45" customHeight="1">
      <c r="A220" s="59">
        <v>39</v>
      </c>
      <c r="B220" s="45" t="s">
        <v>99</v>
      </c>
      <c r="C220" s="44" t="s">
        <v>31</v>
      </c>
      <c r="D220" s="44">
        <v>1</v>
      </c>
      <c r="E220" s="46"/>
      <c r="F220" s="30">
        <f t="shared" si="11"/>
        <v>0</v>
      </c>
    </row>
    <row r="221" spans="1:6" s="40" customFormat="1" ht="14.25" customHeight="1">
      <c r="A221" s="59">
        <v>40</v>
      </c>
      <c r="B221" s="45" t="s">
        <v>100</v>
      </c>
      <c r="C221" s="44" t="s">
        <v>31</v>
      </c>
      <c r="D221" s="44">
        <v>1</v>
      </c>
      <c r="E221" s="46"/>
      <c r="F221" s="84">
        <f t="shared" si="11"/>
        <v>0</v>
      </c>
    </row>
    <row r="222" spans="1:6" s="40" customFormat="1" ht="27.75" customHeight="1">
      <c r="A222" s="59">
        <v>41</v>
      </c>
      <c r="B222" s="45" t="s">
        <v>101</v>
      </c>
      <c r="C222" s="44" t="s">
        <v>31</v>
      </c>
      <c r="D222" s="44">
        <v>5</v>
      </c>
      <c r="E222" s="46"/>
      <c r="F222" s="84">
        <f t="shared" si="11"/>
        <v>0</v>
      </c>
    </row>
    <row r="223" spans="1:6" s="40" customFormat="1" ht="14.25" customHeight="1">
      <c r="A223" s="59">
        <v>42</v>
      </c>
      <c r="B223" s="45" t="s">
        <v>102</v>
      </c>
      <c r="C223" s="44" t="s">
        <v>31</v>
      </c>
      <c r="D223" s="44">
        <v>2</v>
      </c>
      <c r="E223" s="46"/>
      <c r="F223" s="84">
        <f t="shared" si="11"/>
        <v>0</v>
      </c>
    </row>
    <row r="224" spans="1:6" s="40" customFormat="1" ht="26.25" customHeight="1">
      <c r="A224" s="59">
        <v>43</v>
      </c>
      <c r="B224" s="45" t="s">
        <v>103</v>
      </c>
      <c r="C224" s="44" t="s">
        <v>31</v>
      </c>
      <c r="D224" s="44">
        <v>2</v>
      </c>
      <c r="E224" s="46"/>
      <c r="F224" s="84">
        <f t="shared" si="11"/>
        <v>0</v>
      </c>
    </row>
    <row r="225" spans="1:6" s="40" customFormat="1" ht="13.5" thickBot="1">
      <c r="A225" s="86">
        <v>44</v>
      </c>
      <c r="B225" s="87" t="s">
        <v>104</v>
      </c>
      <c r="C225" s="88" t="s">
        <v>31</v>
      </c>
      <c r="D225" s="88">
        <v>1</v>
      </c>
      <c r="E225" s="87"/>
      <c r="F225" s="89">
        <f t="shared" si="11"/>
        <v>0</v>
      </c>
    </row>
    <row r="226" spans="1:6" s="40" customFormat="1" ht="16.5" thickBot="1">
      <c r="A226" s="93"/>
      <c r="B226" s="136" t="s">
        <v>133</v>
      </c>
      <c r="C226" s="137"/>
      <c r="D226" s="137"/>
      <c r="E226" s="138"/>
      <c r="F226" s="94"/>
    </row>
    <row r="227" spans="1:6" s="40" customFormat="1" ht="14.25" customHeight="1">
      <c r="A227" s="90" t="s">
        <v>4</v>
      </c>
      <c r="B227" s="91" t="s">
        <v>232</v>
      </c>
      <c r="C227" s="90"/>
      <c r="D227" s="90"/>
      <c r="E227" s="92"/>
      <c r="F227" s="92"/>
    </row>
    <row r="228" spans="1:6" s="40" customFormat="1" ht="14.25" customHeight="1">
      <c r="A228" s="68">
        <v>1</v>
      </c>
      <c r="B228" s="36" t="s">
        <v>105</v>
      </c>
      <c r="C228" s="68" t="s">
        <v>31</v>
      </c>
      <c r="D228" s="68">
        <v>1</v>
      </c>
      <c r="E228" s="43"/>
      <c r="F228" s="43">
        <f aca="true" t="shared" si="12" ref="F228:F257">D228*E228</f>
        <v>0</v>
      </c>
    </row>
    <row r="229" spans="1:6" s="40" customFormat="1" ht="14.25" customHeight="1">
      <c r="A229" s="68">
        <v>2</v>
      </c>
      <c r="B229" s="36" t="s">
        <v>106</v>
      </c>
      <c r="C229" s="68" t="s">
        <v>31</v>
      </c>
      <c r="D229" s="68">
        <v>2</v>
      </c>
      <c r="E229" s="43"/>
      <c r="F229" s="43">
        <f t="shared" si="12"/>
        <v>0</v>
      </c>
    </row>
    <row r="230" spans="1:6" s="40" customFormat="1" ht="14.25" customHeight="1">
      <c r="A230" s="68">
        <v>3</v>
      </c>
      <c r="B230" s="36" t="s">
        <v>107</v>
      </c>
      <c r="C230" s="68" t="s">
        <v>31</v>
      </c>
      <c r="D230" s="68">
        <v>4</v>
      </c>
      <c r="E230" s="43"/>
      <c r="F230" s="43">
        <f t="shared" si="12"/>
        <v>0</v>
      </c>
    </row>
    <row r="231" spans="1:6" s="40" customFormat="1" ht="14.25" customHeight="1">
      <c r="A231" s="68">
        <v>4</v>
      </c>
      <c r="B231" s="36" t="s">
        <v>108</v>
      </c>
      <c r="C231" s="68" t="s">
        <v>31</v>
      </c>
      <c r="D231" s="68">
        <v>9</v>
      </c>
      <c r="E231" s="43"/>
      <c r="F231" s="43">
        <f t="shared" si="12"/>
        <v>0</v>
      </c>
    </row>
    <row r="232" spans="1:6" s="40" customFormat="1" ht="14.25" customHeight="1">
      <c r="A232" s="68">
        <v>5</v>
      </c>
      <c r="B232" s="36" t="s">
        <v>109</v>
      </c>
      <c r="C232" s="68" t="s">
        <v>31</v>
      </c>
      <c r="D232" s="68">
        <v>3</v>
      </c>
      <c r="E232" s="43"/>
      <c r="F232" s="43">
        <f t="shared" si="12"/>
        <v>0</v>
      </c>
    </row>
    <row r="233" spans="1:6" s="40" customFormat="1" ht="15.75">
      <c r="A233" s="68">
        <v>6</v>
      </c>
      <c r="B233" s="36" t="s">
        <v>110</v>
      </c>
      <c r="C233" s="68" t="s">
        <v>111</v>
      </c>
      <c r="D233" s="68">
        <v>270</v>
      </c>
      <c r="E233" s="43"/>
      <c r="F233" s="43">
        <f t="shared" si="12"/>
        <v>0</v>
      </c>
    </row>
    <row r="234" spans="1:6" s="40" customFormat="1" ht="15.75">
      <c r="A234" s="68">
        <v>7</v>
      </c>
      <c r="B234" s="36" t="s">
        <v>112</v>
      </c>
      <c r="C234" s="68" t="s">
        <v>111</v>
      </c>
      <c r="D234" s="68">
        <v>270</v>
      </c>
      <c r="E234" s="43"/>
      <c r="F234" s="43">
        <f t="shared" si="12"/>
        <v>0</v>
      </c>
    </row>
    <row r="235" spans="1:6" s="40" customFormat="1" ht="31.5">
      <c r="A235" s="68">
        <v>8</v>
      </c>
      <c r="B235" s="36" t="s">
        <v>113</v>
      </c>
      <c r="C235" s="68" t="s">
        <v>111</v>
      </c>
      <c r="D235" s="68">
        <v>270</v>
      </c>
      <c r="E235" s="43"/>
      <c r="F235" s="43">
        <f t="shared" si="12"/>
        <v>0</v>
      </c>
    </row>
    <row r="236" spans="1:6" s="42" customFormat="1" ht="31.5">
      <c r="A236" s="68">
        <v>9</v>
      </c>
      <c r="B236" s="36" t="s">
        <v>114</v>
      </c>
      <c r="C236" s="68" t="s">
        <v>111</v>
      </c>
      <c r="D236" s="68">
        <v>120</v>
      </c>
      <c r="E236" s="43"/>
      <c r="F236" s="43">
        <f t="shared" si="12"/>
        <v>0</v>
      </c>
    </row>
    <row r="237" spans="1:6" s="42" customFormat="1" ht="31.5">
      <c r="A237" s="68">
        <v>10</v>
      </c>
      <c r="B237" s="36" t="s">
        <v>115</v>
      </c>
      <c r="C237" s="68" t="s">
        <v>111</v>
      </c>
      <c r="D237" s="68">
        <v>440</v>
      </c>
      <c r="E237" s="43"/>
      <c r="F237" s="43">
        <f t="shared" si="12"/>
        <v>0</v>
      </c>
    </row>
    <row r="238" spans="1:6" s="42" customFormat="1" ht="15.75">
      <c r="A238" s="68">
        <v>11</v>
      </c>
      <c r="B238" s="36" t="s">
        <v>116</v>
      </c>
      <c r="C238" s="68" t="s">
        <v>111</v>
      </c>
      <c r="D238" s="68">
        <v>270</v>
      </c>
      <c r="E238" s="43"/>
      <c r="F238" s="43">
        <f t="shared" si="12"/>
        <v>0</v>
      </c>
    </row>
    <row r="239" spans="1:6" s="42" customFormat="1" ht="15.75">
      <c r="A239" s="68">
        <v>12</v>
      </c>
      <c r="B239" s="36" t="s">
        <v>117</v>
      </c>
      <c r="C239" s="68" t="s">
        <v>111</v>
      </c>
      <c r="D239" s="68">
        <v>270</v>
      </c>
      <c r="E239" s="43"/>
      <c r="F239" s="43">
        <f t="shared" si="12"/>
        <v>0</v>
      </c>
    </row>
    <row r="240" spans="1:6" s="42" customFormat="1" ht="31.5">
      <c r="A240" s="68">
        <v>13</v>
      </c>
      <c r="B240" s="36" t="s">
        <v>118</v>
      </c>
      <c r="C240" s="68" t="s">
        <v>111</v>
      </c>
      <c r="D240" s="68">
        <v>50</v>
      </c>
      <c r="E240" s="43"/>
      <c r="F240" s="43">
        <f t="shared" si="12"/>
        <v>0</v>
      </c>
    </row>
    <row r="241" spans="1:6" s="42" customFormat="1" ht="61.5" customHeight="1">
      <c r="A241" s="68">
        <v>14</v>
      </c>
      <c r="B241" s="36" t="s">
        <v>119</v>
      </c>
      <c r="C241" s="68" t="s">
        <v>111</v>
      </c>
      <c r="D241" s="68">
        <v>70</v>
      </c>
      <c r="E241" s="43"/>
      <c r="F241" s="43">
        <f t="shared" si="12"/>
        <v>0</v>
      </c>
    </row>
    <row r="242" spans="1:6" s="42" customFormat="1" ht="31.5">
      <c r="A242" s="68">
        <v>15</v>
      </c>
      <c r="B242" s="36" t="s">
        <v>120</v>
      </c>
      <c r="C242" s="68" t="s">
        <v>111</v>
      </c>
      <c r="D242" s="68">
        <v>330</v>
      </c>
      <c r="E242" s="43"/>
      <c r="F242" s="43">
        <f t="shared" si="12"/>
        <v>0</v>
      </c>
    </row>
    <row r="243" spans="1:6" s="42" customFormat="1" ht="15.75">
      <c r="A243" s="69" t="s">
        <v>15</v>
      </c>
      <c r="B243" s="74" t="s">
        <v>233</v>
      </c>
      <c r="C243" s="69"/>
      <c r="D243" s="69"/>
      <c r="E243" s="71"/>
      <c r="F243" s="71"/>
    </row>
    <row r="244" spans="1:6" s="42" customFormat="1" ht="31.5">
      <c r="A244" s="68">
        <v>1</v>
      </c>
      <c r="B244" s="36" t="s">
        <v>121</v>
      </c>
      <c r="C244" s="68" t="s">
        <v>31</v>
      </c>
      <c r="D244" s="68">
        <v>1</v>
      </c>
      <c r="E244" s="43"/>
      <c r="F244" s="43">
        <f t="shared" si="12"/>
        <v>0</v>
      </c>
    </row>
    <row r="245" spans="1:6" s="42" customFormat="1" ht="15.75">
      <c r="A245" s="68">
        <v>2</v>
      </c>
      <c r="B245" s="36" t="s">
        <v>122</v>
      </c>
      <c r="C245" s="68" t="s">
        <v>111</v>
      </c>
      <c r="D245" s="68">
        <v>10</v>
      </c>
      <c r="E245" s="43"/>
      <c r="F245" s="43">
        <f t="shared" si="12"/>
        <v>0</v>
      </c>
    </row>
    <row r="246" spans="1:6" s="42" customFormat="1" ht="31.5">
      <c r="A246" s="68">
        <v>3</v>
      </c>
      <c r="B246" s="36" t="s">
        <v>123</v>
      </c>
      <c r="C246" s="68" t="s">
        <v>111</v>
      </c>
      <c r="D246" s="68">
        <v>12</v>
      </c>
      <c r="E246" s="43"/>
      <c r="F246" s="43">
        <f t="shared" si="12"/>
        <v>0</v>
      </c>
    </row>
    <row r="247" spans="1:6" s="42" customFormat="1" ht="31.5">
      <c r="A247" s="68">
        <v>4</v>
      </c>
      <c r="B247" s="36" t="s">
        <v>124</v>
      </c>
      <c r="C247" s="68" t="s">
        <v>111</v>
      </c>
      <c r="D247" s="68">
        <v>40</v>
      </c>
      <c r="E247" s="43"/>
      <c r="F247" s="43">
        <f t="shared" si="12"/>
        <v>0</v>
      </c>
    </row>
    <row r="248" spans="1:6" s="42" customFormat="1" ht="15.75">
      <c r="A248" s="68">
        <v>5</v>
      </c>
      <c r="B248" s="26" t="s">
        <v>184</v>
      </c>
      <c r="C248" s="25" t="s">
        <v>111</v>
      </c>
      <c r="D248" s="25">
        <v>8</v>
      </c>
      <c r="E248" s="34"/>
      <c r="F248" s="35">
        <f t="shared" si="12"/>
        <v>0</v>
      </c>
    </row>
    <row r="249" spans="1:6" s="42" customFormat="1" ht="15.75">
      <c r="A249" s="68">
        <v>6</v>
      </c>
      <c r="B249" s="36" t="s">
        <v>125</v>
      </c>
      <c r="C249" s="68" t="s">
        <v>111</v>
      </c>
      <c r="D249" s="68">
        <v>10</v>
      </c>
      <c r="E249" s="43"/>
      <c r="F249" s="43">
        <f t="shared" si="12"/>
        <v>0</v>
      </c>
    </row>
    <row r="250" spans="1:6" s="42" customFormat="1" ht="15.75">
      <c r="A250" s="68">
        <v>7</v>
      </c>
      <c r="B250" s="36" t="s">
        <v>126</v>
      </c>
      <c r="C250" s="68" t="s">
        <v>111</v>
      </c>
      <c r="D250" s="68">
        <v>4</v>
      </c>
      <c r="E250" s="43"/>
      <c r="F250" s="43">
        <f t="shared" si="12"/>
        <v>0</v>
      </c>
    </row>
    <row r="251" spans="1:6" s="42" customFormat="1" ht="15.75">
      <c r="A251" s="68">
        <v>8</v>
      </c>
      <c r="B251" s="36" t="s">
        <v>127</v>
      </c>
      <c r="C251" s="68" t="s">
        <v>111</v>
      </c>
      <c r="D251" s="68">
        <v>20</v>
      </c>
      <c r="E251" s="43"/>
      <c r="F251" s="43">
        <f t="shared" si="12"/>
        <v>0</v>
      </c>
    </row>
    <row r="252" spans="1:6" s="42" customFormat="1" ht="31.5">
      <c r="A252" s="68">
        <v>9</v>
      </c>
      <c r="B252" s="36" t="s">
        <v>128</v>
      </c>
      <c r="C252" s="68" t="s">
        <v>31</v>
      </c>
      <c r="D252" s="68">
        <v>1</v>
      </c>
      <c r="E252" s="43"/>
      <c r="F252" s="43">
        <f t="shared" si="12"/>
        <v>0</v>
      </c>
    </row>
    <row r="253" spans="1:6" s="42" customFormat="1" ht="31.5">
      <c r="A253" s="68">
        <v>10</v>
      </c>
      <c r="B253" s="36" t="s">
        <v>129</v>
      </c>
      <c r="C253" s="68" t="s">
        <v>31</v>
      </c>
      <c r="D253" s="68">
        <v>1</v>
      </c>
      <c r="E253" s="43"/>
      <c r="F253" s="43">
        <f t="shared" si="12"/>
        <v>0</v>
      </c>
    </row>
    <row r="254" spans="1:6" s="42" customFormat="1" ht="15.75">
      <c r="A254" s="69" t="s">
        <v>225</v>
      </c>
      <c r="B254" s="127" t="s">
        <v>61</v>
      </c>
      <c r="C254" s="128"/>
      <c r="D254" s="128"/>
      <c r="E254" s="129"/>
      <c r="F254" s="71"/>
    </row>
    <row r="255" spans="1:6" s="42" customFormat="1" ht="47.25">
      <c r="A255" s="68">
        <v>1</v>
      </c>
      <c r="B255" s="36" t="s">
        <v>130</v>
      </c>
      <c r="C255" s="68" t="s">
        <v>111</v>
      </c>
      <c r="D255" s="68">
        <v>66</v>
      </c>
      <c r="E255" s="43"/>
      <c r="F255" s="43">
        <f t="shared" si="12"/>
        <v>0</v>
      </c>
    </row>
    <row r="256" spans="1:6" s="42" customFormat="1" ht="31.5">
      <c r="A256" s="68">
        <v>2</v>
      </c>
      <c r="B256" s="36" t="s">
        <v>131</v>
      </c>
      <c r="C256" s="68" t="s">
        <v>31</v>
      </c>
      <c r="D256" s="68">
        <v>24</v>
      </c>
      <c r="E256" s="43"/>
      <c r="F256" s="43">
        <f t="shared" si="12"/>
        <v>0</v>
      </c>
    </row>
    <row r="257" spans="1:6" s="42" customFormat="1" ht="31.5">
      <c r="A257" s="68">
        <v>3</v>
      </c>
      <c r="B257" s="36" t="s">
        <v>132</v>
      </c>
      <c r="C257" s="68" t="s">
        <v>111</v>
      </c>
      <c r="D257" s="68">
        <v>72</v>
      </c>
      <c r="E257" s="43"/>
      <c r="F257" s="43">
        <f t="shared" si="12"/>
        <v>0</v>
      </c>
    </row>
    <row r="258" spans="1:6" s="42" customFormat="1" ht="39.75" customHeight="1">
      <c r="A258" s="70"/>
      <c r="B258" s="161" t="s">
        <v>241</v>
      </c>
      <c r="C258" s="161"/>
      <c r="D258" s="161"/>
      <c r="E258" s="162"/>
      <c r="F258" s="163"/>
    </row>
    <row r="259" spans="1:6" s="42" customFormat="1" ht="16.5">
      <c r="A259" s="70"/>
      <c r="B259" s="164" t="s">
        <v>239</v>
      </c>
      <c r="C259" s="164"/>
      <c r="D259" s="164"/>
      <c r="E259" s="165"/>
      <c r="F259" s="163"/>
    </row>
    <row r="260" spans="1:6" s="42" customFormat="1" ht="16.5">
      <c r="A260" s="70"/>
      <c r="B260" s="164" t="s">
        <v>240</v>
      </c>
      <c r="C260" s="164"/>
      <c r="D260" s="164"/>
      <c r="E260" s="165"/>
      <c r="F260" s="163"/>
    </row>
    <row r="261" spans="1:6" s="42" customFormat="1" ht="15">
      <c r="A261" s="70"/>
      <c r="B261"/>
      <c r="C261" s="70"/>
      <c r="D261" s="70"/>
      <c r="E261" s="11"/>
      <c r="F261" s="11"/>
    </row>
    <row r="262" spans="1:6" s="42" customFormat="1" ht="15">
      <c r="A262" s="70"/>
      <c r="B262"/>
      <c r="C262" s="70"/>
      <c r="D262" s="70"/>
      <c r="E262" s="11"/>
      <c r="F262" s="11"/>
    </row>
    <row r="263" spans="1:6" s="42" customFormat="1" ht="15">
      <c r="A263" s="70"/>
      <c r="B263"/>
      <c r="C263" s="70"/>
      <c r="D263" s="70"/>
      <c r="E263" s="11"/>
      <c r="F263" s="11"/>
    </row>
    <row r="264" spans="1:6" s="42" customFormat="1" ht="15">
      <c r="A264" s="70"/>
      <c r="B264"/>
      <c r="C264" s="70"/>
      <c r="D264" s="70"/>
      <c r="E264" s="11"/>
      <c r="F264" s="11"/>
    </row>
    <row r="265" spans="1:6" s="42" customFormat="1" ht="15">
      <c r="A265" s="70"/>
      <c r="B265"/>
      <c r="C265" s="70"/>
      <c r="D265" s="70"/>
      <c r="E265" s="11"/>
      <c r="F265" s="11"/>
    </row>
    <row r="266" spans="1:6" s="42" customFormat="1" ht="15">
      <c r="A266" s="70"/>
      <c r="B266"/>
      <c r="C266" s="70"/>
      <c r="D266" s="70"/>
      <c r="E266" s="11"/>
      <c r="F266" s="11"/>
    </row>
    <row r="267" spans="1:6" s="42" customFormat="1" ht="15">
      <c r="A267" s="70"/>
      <c r="B267"/>
      <c r="C267" s="70"/>
      <c r="D267" s="70"/>
      <c r="E267" s="11"/>
      <c r="F267" s="11"/>
    </row>
  </sheetData>
  <sheetProtection/>
  <mergeCells count="31">
    <mergeCell ref="B258:E258"/>
    <mergeCell ref="B259:E259"/>
    <mergeCell ref="B260:E260"/>
    <mergeCell ref="B2:C2"/>
    <mergeCell ref="B39:E39"/>
    <mergeCell ref="B32:E32"/>
    <mergeCell ref="B29:E29"/>
    <mergeCell ref="B20:E20"/>
    <mergeCell ref="B12:E12"/>
    <mergeCell ref="B3:E3"/>
    <mergeCell ref="B11:E11"/>
    <mergeCell ref="B254:E254"/>
    <mergeCell ref="B125:E125"/>
    <mergeCell ref="B81:E81"/>
    <mergeCell ref="B86:E86"/>
    <mergeCell ref="B93:E93"/>
    <mergeCell ref="B105:E105"/>
    <mergeCell ref="B114:E114"/>
    <mergeCell ref="B92:E92"/>
    <mergeCell ref="B226:E226"/>
    <mergeCell ref="B126:E126"/>
    <mergeCell ref="B43:E43"/>
    <mergeCell ref="B51:E51"/>
    <mergeCell ref="B146:E146"/>
    <mergeCell ref="B181:E181"/>
    <mergeCell ref="B52:E52"/>
    <mergeCell ref="B55:E55"/>
    <mergeCell ref="B62:E62"/>
    <mergeCell ref="B66:E66"/>
    <mergeCell ref="B74:E74"/>
    <mergeCell ref="B80:E80"/>
  </mergeCells>
  <printOptions/>
  <pageMargins left="0.22916666666666666" right="0.4479166666666667" top="0.75" bottom="0.75" header="0.3" footer="0.3"/>
  <pageSetup horizontalDpi="600" verticalDpi="600" orientation="landscape" paperSize="9" r:id="rId1"/>
  <headerFooter>
    <oddHeader>&amp;LОБРАЗЕЦ 6.1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Ihtiman</cp:lastModifiedBy>
  <cp:lastPrinted>2019-06-13T08:51:29Z</cp:lastPrinted>
  <dcterms:created xsi:type="dcterms:W3CDTF">2019-05-30T07:19:40Z</dcterms:created>
  <dcterms:modified xsi:type="dcterms:W3CDTF">2019-07-10T11:48:34Z</dcterms:modified>
  <cp:category/>
  <cp:version/>
  <cp:contentType/>
  <cp:contentStatus/>
</cp:coreProperties>
</file>